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dores" sheetId="1" r:id="rId4"/>
  </sheets>
  <definedNames/>
  <calcPr/>
</workbook>
</file>

<file path=xl/sharedStrings.xml><?xml version="1.0" encoding="utf-8"?>
<sst xmlns="http://schemas.openxmlformats.org/spreadsheetml/2006/main" count="96" uniqueCount="48">
  <si>
    <t>Indicadores</t>
  </si>
  <si>
    <t>Mortalidad prematura por cáncer de mama, cuello uterino, colon y recto, pulmón, próstata, estómago, linfoma no Hodgkin y Leucemia en adultos</t>
  </si>
  <si>
    <t>Tasa de mortalidad prematura por cáncer de mama, cuello uterino, colon y recto, pulmón, próstata, estómago, linfoma no Hodgkin y Leucemia en adultos</t>
  </si>
  <si>
    <t xml:space="preserve">Mide el número de muertes por cáncer de mama, cuello uterino, colon y recto, pulmón, próstata, estómago, linfoma no Hodgkin y Leucemia, en personas de 30 a 70 años, </t>
  </si>
  <si>
    <t>Tasa por cada 100.000</t>
  </si>
  <si>
    <t>por cada 100.000 habitantes en este grupo de edad.</t>
  </si>
  <si>
    <t>habitantes de 30 a 70 años</t>
  </si>
  <si>
    <t>Para realizar este indicador, se toma como base la mortalidad que se encuentra en la lista 6/67 y que se asemeja a lo que busca el indicador</t>
  </si>
  <si>
    <t>La informacion se encuentra por edades quinquenales, por lo tanto solo se encuentra en lo establecido desde mayor o igual a 30 años y menores de 70 (no incluye los 70 años)</t>
  </si>
  <si>
    <t>Casos</t>
  </si>
  <si>
    <t>Tasa</t>
  </si>
  <si>
    <t>Enfermedad</t>
  </si>
  <si>
    <t>Como se encuentra en BD Mortalidad 6/67</t>
  </si>
  <si>
    <t>Año 2015</t>
  </si>
  <si>
    <t>Año 2016</t>
  </si>
  <si>
    <t>Año 2017</t>
  </si>
  <si>
    <t>Año 2018</t>
  </si>
  <si>
    <t>Cancer de mama</t>
  </si>
  <si>
    <t>206 - TUMOR MALIGNO DE LA MAMA DE LA MUJER</t>
  </si>
  <si>
    <t>Cuello uterino</t>
  </si>
  <si>
    <t>207 - TUMOR MALIGNO DEL CUELLO DEL ÚTERO</t>
  </si>
  <si>
    <t>Colon y recto</t>
  </si>
  <si>
    <t>202 - TUMOR MALIGNO DEL COLON Y DE LA UNIÓN RECTOSIGMOIDEA</t>
  </si>
  <si>
    <t>pulmon</t>
  </si>
  <si>
    <t>204 - TUMOR MALIGNO DE LA TRÁQUEA, LOS BRONQUIOS Y EL PULMÓN</t>
  </si>
  <si>
    <t>Prostata</t>
  </si>
  <si>
    <t>210 - TUMOR MALIGNO DE LA PRÓSTATA</t>
  </si>
  <si>
    <t>Estomago</t>
  </si>
  <si>
    <t>201 - TUMOR MALIGNO DEL ESTÓMAGO</t>
  </si>
  <si>
    <t>Linfoma no Hodgkin</t>
  </si>
  <si>
    <t>213 - TUMOR MALIGNO DEL TEJIDO LINFÁTICO, DE OTROS ÓRGANOS HEMATOPOYÉTICOS Y DE TEJIDOS AFINES</t>
  </si>
  <si>
    <t>Leucemia</t>
  </si>
  <si>
    <t>212 - LEUCEMIA</t>
  </si>
  <si>
    <t>Total</t>
  </si>
  <si>
    <t>Todas las Neoplasias</t>
  </si>
  <si>
    <t>Sispro.</t>
  </si>
  <si>
    <t>Por lo tanto quedaria así</t>
  </si>
  <si>
    <t>Mide el número de muertes por cáncer de mama, cuello uterino, colon y recto, pulmón, próstata, estómago, linfoma no Hodgkin y Leucemia, en personas de 30 a 69 años</t>
  </si>
  <si>
    <t>habitantes de 30 a 69 años</t>
  </si>
  <si>
    <t>Si lo tomamos como el indicador general de las neoplasias (incluye todos las mortalidades por esta enfermedad) para ese grupo de edad en especifico, quedaria de la siguiente manera</t>
  </si>
  <si>
    <t>Tasa de mortalidad prematura por Neoplasias</t>
  </si>
  <si>
    <t>Mide el número de muertes por Neoplasias en personas de 30 a 69 años</t>
  </si>
  <si>
    <t>Tasa de mortalidad prematura por enfermedades cardiovasculares</t>
  </si>
  <si>
    <t xml:space="preserve">Mide el número de muerte de personas entre 30 a 69 años por enfermedades cardiovasculares, </t>
  </si>
  <si>
    <t>por 100.000 habitantes en este grupo de edad.</t>
  </si>
  <si>
    <t>Para realizar este indicador, se toma como base todas las mortalidades que se encuentra en la lista 6/67 por enfermedades del sistema circulatorio</t>
  </si>
  <si>
    <t>Todas la enfermedades</t>
  </si>
  <si>
    <t>Población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</si>
</sst>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240A]#,##0;\(#,##0\)"/>
    <numFmt numFmtId="165" formatCode="0.0"/>
  </numFmts>
  <fonts count="5"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92D050"/>
        <bgColor rgb="FF92D050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ECECEC"/>
        <bgColor rgb="FFECECEC"/>
      </patternFill>
    </fill>
  </fills>
  <borders count="1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1" fillId="4" fontId="2" numFmtId="0" xfId="0" applyBorder="1" applyFill="1" applyFont="1"/>
    <xf borderId="2" fillId="5" fontId="2" numFmtId="0" xfId="0" applyAlignment="1" applyBorder="1" applyFill="1" applyFont="1">
      <alignment horizontal="center"/>
    </xf>
    <xf borderId="1" fillId="2" fontId="1" numFmtId="0" xfId="0" applyAlignment="1" applyBorder="1" applyFont="1">
      <alignment horizontal="center"/>
    </xf>
    <xf borderId="5" fillId="6" fontId="2" numFmtId="0" xfId="0" applyAlignment="1" applyBorder="1" applyFill="1" applyFont="1">
      <alignment horizontal="center" shrinkToFit="0" vertical="center" wrapText="1"/>
    </xf>
    <xf borderId="6" fillId="6" fontId="1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2" fillId="7" fontId="2" numFmtId="0" xfId="0" applyAlignment="1" applyBorder="1" applyFill="1" applyFont="1">
      <alignment horizontal="center"/>
    </xf>
    <xf borderId="2" fillId="8" fontId="2" numFmtId="0" xfId="0" applyAlignment="1" applyBorder="1" applyFill="1" applyFont="1">
      <alignment horizontal="center"/>
    </xf>
    <xf borderId="1" fillId="3" fontId="2" numFmtId="0" xfId="0" applyBorder="1" applyFont="1"/>
    <xf borderId="1" fillId="3" fontId="1" numFmtId="0" xfId="0" applyBorder="1" applyFont="1"/>
    <xf borderId="1" fillId="2" fontId="1" numFmtId="164" xfId="0" applyAlignment="1" applyBorder="1" applyFont="1" applyNumberFormat="1">
      <alignment horizontal="left" readingOrder="1" shrinkToFit="0" vertical="top" wrapText="1"/>
    </xf>
    <xf borderId="1" fillId="2" fontId="1" numFmtId="165" xfId="0" applyBorder="1" applyFont="1" applyNumberFormat="1"/>
    <xf borderId="1" fillId="8" fontId="2" numFmtId="164" xfId="0" applyAlignment="1" applyBorder="1" applyFont="1" applyNumberFormat="1">
      <alignment horizontal="left" readingOrder="1" shrinkToFit="0" vertical="top" wrapText="1"/>
    </xf>
    <xf borderId="1" fillId="8" fontId="2" numFmtId="165" xfId="0" applyBorder="1" applyFont="1" applyNumberFormat="1"/>
    <xf borderId="1" fillId="9" fontId="2" numFmtId="0" xfId="0" applyBorder="1" applyFill="1" applyFont="1"/>
    <xf borderId="1" fillId="9" fontId="1" numFmtId="0" xfId="0" applyBorder="1" applyFont="1"/>
    <xf borderId="1" fillId="9" fontId="2" numFmtId="164" xfId="0" applyAlignment="1" applyBorder="1" applyFont="1" applyNumberFormat="1">
      <alignment horizontal="left" readingOrder="1" shrinkToFit="0" vertical="top" wrapText="1"/>
    </xf>
    <xf borderId="1" fillId="9" fontId="2" numFmtId="165" xfId="0" applyBorder="1" applyFont="1" applyNumberFormat="1"/>
    <xf borderId="1" fillId="2" fontId="4" numFmtId="0" xfId="0" applyBorder="1" applyFont="1"/>
    <xf borderId="5" fillId="10" fontId="2" numFmtId="0" xfId="0" applyAlignment="1" applyBorder="1" applyFill="1" applyFont="1">
      <alignment horizontal="center" shrinkToFit="0" vertical="center" wrapText="1"/>
    </xf>
    <xf borderId="6" fillId="10" fontId="1" numFmtId="0" xfId="0" applyAlignment="1" applyBorder="1" applyFont="1">
      <alignment horizontal="center" shrinkToFit="0" vertical="center" wrapText="1"/>
    </xf>
    <xf borderId="5" fillId="2" fontId="2" numFmtId="165" xfId="0" applyAlignment="1" applyBorder="1" applyFont="1" applyNumberFormat="1">
      <alignment horizontal="center" vertical="center"/>
    </xf>
    <xf borderId="2" fillId="5" fontId="2" numFmtId="0" xfId="0" applyAlignment="1" applyBorder="1" applyFont="1">
      <alignment horizontal="left"/>
    </xf>
    <xf borderId="1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Border="1" applyFont="1"/>
    <xf borderId="1" fillId="2" fontId="2" numFmtId="164" xfId="0" applyAlignment="1" applyBorder="1" applyFont="1" applyNumberFormat="1">
      <alignment horizontal="left" readingOrder="1" shrinkToFit="0" vertical="top" wrapText="1"/>
    </xf>
    <xf borderId="1" fillId="2" fontId="2" numFmtId="165" xfId="0" applyBorder="1" applyFont="1" applyNumberFormat="1"/>
    <xf borderId="8" fillId="11" fontId="2" numFmtId="0" xfId="0" applyAlignment="1" applyBorder="1" applyFill="1" applyFont="1">
      <alignment horizontal="center"/>
    </xf>
    <xf borderId="9" fillId="0" fontId="3" numFmtId="0" xfId="0" applyBorder="1" applyFont="1"/>
    <xf borderId="6" fillId="11" fontId="2" numFmtId="0" xfId="0" applyBorder="1" applyFont="1"/>
    <xf borderId="6" fillId="11" fontId="2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23.0"/>
    <col customWidth="1" min="3" max="3" width="74.13"/>
    <col customWidth="1" min="4" max="4" width="12.38"/>
    <col customWidth="1" min="5" max="5" width="8.38"/>
    <col customWidth="1" min="6" max="6" width="7.63"/>
    <col customWidth="1" min="7" max="11" width="8.38"/>
    <col customWidth="1" min="12" max="26" width="9.38"/>
  </cols>
  <sheetData>
    <row r="1" ht="1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5">
        <v>1.0</v>
      </c>
      <c r="B4" s="6" t="s">
        <v>1</v>
      </c>
      <c r="C4" s="3"/>
      <c r="D4" s="3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7"/>
      <c r="C5" s="7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7.25" customHeight="1">
      <c r="A6" s="1"/>
      <c r="B6" s="8" t="s">
        <v>2</v>
      </c>
      <c r="C6" s="9" t="s">
        <v>3</v>
      </c>
      <c r="D6" s="9" t="s">
        <v>4</v>
      </c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5.75" customHeight="1">
      <c r="A7" s="1"/>
      <c r="B7" s="10"/>
      <c r="C7" s="9" t="s">
        <v>5</v>
      </c>
      <c r="D7" s="9" t="s">
        <v>6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7"/>
      <c r="C8" s="7"/>
      <c r="D8" s="7"/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1" t="s">
        <v>9</v>
      </c>
      <c r="E14" s="3"/>
      <c r="F14" s="3"/>
      <c r="G14" s="4"/>
      <c r="H14" s="12" t="s">
        <v>10</v>
      </c>
      <c r="I14" s="3"/>
      <c r="J14" s="3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3" t="s">
        <v>11</v>
      </c>
      <c r="C15" s="13" t="s">
        <v>12</v>
      </c>
      <c r="D15" s="14" t="s">
        <v>13</v>
      </c>
      <c r="E15" s="14" t="s">
        <v>14</v>
      </c>
      <c r="F15" s="14" t="s">
        <v>15</v>
      </c>
      <c r="G15" s="14" t="s">
        <v>16</v>
      </c>
      <c r="H15" s="14" t="s">
        <v>13</v>
      </c>
      <c r="I15" s="14" t="s">
        <v>14</v>
      </c>
      <c r="J15" s="14" t="s">
        <v>15</v>
      </c>
      <c r="K15" s="14" t="s">
        <v>16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 t="s">
        <v>17</v>
      </c>
      <c r="C16" s="1" t="s">
        <v>18</v>
      </c>
      <c r="D16" s="15">
        <v>9.0</v>
      </c>
      <c r="E16" s="15">
        <v>14.0</v>
      </c>
      <c r="F16" s="15">
        <v>21.0</v>
      </c>
      <c r="G16" s="15">
        <v>17.0</v>
      </c>
      <c r="H16" s="16">
        <f t="shared" ref="H16:H25" si="1">(D16/$C$61)*100000</f>
        <v>3.360077058</v>
      </c>
      <c r="I16" s="16">
        <f t="shared" ref="I16:I24" si="2">(E16/$C$62)*100000</f>
        <v>5.167901426</v>
      </c>
      <c r="J16" s="16">
        <f t="shared" ref="J16:J25" si="3">(F16/$C$63)*100000</f>
        <v>7.666276052</v>
      </c>
      <c r="K16" s="16">
        <f t="shared" ref="K16:K25" si="4">(G16/$C$64)*100000</f>
        <v>6.142861273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 t="s">
        <v>19</v>
      </c>
      <c r="C17" s="1" t="s">
        <v>20</v>
      </c>
      <c r="D17" s="15">
        <v>8.0</v>
      </c>
      <c r="E17" s="15">
        <v>6.0</v>
      </c>
      <c r="F17" s="15">
        <v>6.0</v>
      </c>
      <c r="G17" s="15">
        <v>1.0</v>
      </c>
      <c r="H17" s="16">
        <f t="shared" si="1"/>
        <v>2.986735162</v>
      </c>
      <c r="I17" s="16">
        <f t="shared" si="2"/>
        <v>2.214814897</v>
      </c>
      <c r="J17" s="16">
        <f t="shared" si="3"/>
        <v>2.190364586</v>
      </c>
      <c r="K17" s="16">
        <f t="shared" si="4"/>
        <v>0.3613447807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 t="s">
        <v>21</v>
      </c>
      <c r="C18" s="1" t="s">
        <v>22</v>
      </c>
      <c r="D18" s="15">
        <v>11.0</v>
      </c>
      <c r="E18" s="15">
        <v>14.0</v>
      </c>
      <c r="F18" s="15">
        <v>11.0</v>
      </c>
      <c r="G18" s="15">
        <v>14.0</v>
      </c>
      <c r="H18" s="16">
        <f t="shared" si="1"/>
        <v>4.106760848</v>
      </c>
      <c r="I18" s="16">
        <f t="shared" si="2"/>
        <v>5.167901426</v>
      </c>
      <c r="J18" s="16">
        <f t="shared" si="3"/>
        <v>4.015668408</v>
      </c>
      <c r="K18" s="16">
        <f t="shared" si="4"/>
        <v>5.05882693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 t="s">
        <v>23</v>
      </c>
      <c r="C19" s="1" t="s">
        <v>24</v>
      </c>
      <c r="D19" s="15">
        <v>25.0</v>
      </c>
      <c r="E19" s="15">
        <v>23.0</v>
      </c>
      <c r="F19" s="15">
        <v>19.0</v>
      </c>
      <c r="G19" s="15">
        <v>24.0</v>
      </c>
      <c r="H19" s="16">
        <f t="shared" si="1"/>
        <v>9.333547383</v>
      </c>
      <c r="I19" s="16">
        <f t="shared" si="2"/>
        <v>8.490123771</v>
      </c>
      <c r="J19" s="16">
        <f t="shared" si="3"/>
        <v>6.936154523</v>
      </c>
      <c r="K19" s="16">
        <f t="shared" si="4"/>
        <v>8.672274738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 t="s">
        <v>25</v>
      </c>
      <c r="C20" s="1" t="s">
        <v>26</v>
      </c>
      <c r="D20" s="15">
        <v>2.0</v>
      </c>
      <c r="E20" s="15">
        <v>3.0</v>
      </c>
      <c r="F20" s="15">
        <v>0.0</v>
      </c>
      <c r="G20" s="15">
        <v>3.0</v>
      </c>
      <c r="H20" s="16">
        <f t="shared" si="1"/>
        <v>0.7466837906</v>
      </c>
      <c r="I20" s="16">
        <f t="shared" si="2"/>
        <v>1.107407448</v>
      </c>
      <c r="J20" s="16">
        <f t="shared" si="3"/>
        <v>0</v>
      </c>
      <c r="K20" s="16">
        <f t="shared" si="4"/>
        <v>1.084034342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 t="s">
        <v>27</v>
      </c>
      <c r="C21" s="1" t="s">
        <v>28</v>
      </c>
      <c r="D21" s="15">
        <v>10.0</v>
      </c>
      <c r="E21" s="15">
        <v>19.0</v>
      </c>
      <c r="F21" s="15">
        <v>16.0</v>
      </c>
      <c r="G21" s="15">
        <v>16.0</v>
      </c>
      <c r="H21" s="16">
        <f t="shared" si="1"/>
        <v>3.733418953</v>
      </c>
      <c r="I21" s="16">
        <f t="shared" si="2"/>
        <v>7.013580507</v>
      </c>
      <c r="J21" s="16">
        <f t="shared" si="3"/>
        <v>5.84097223</v>
      </c>
      <c r="K21" s="16">
        <f t="shared" si="4"/>
        <v>5.781516492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 t="s">
        <v>29</v>
      </c>
      <c r="C22" s="1" t="s">
        <v>30</v>
      </c>
      <c r="D22" s="15">
        <v>4.0</v>
      </c>
      <c r="E22" s="15">
        <v>6.0</v>
      </c>
      <c r="F22" s="15">
        <v>8.0</v>
      </c>
      <c r="G22" s="15">
        <v>8.0</v>
      </c>
      <c r="H22" s="16">
        <f t="shared" si="1"/>
        <v>1.493367581</v>
      </c>
      <c r="I22" s="16">
        <f t="shared" si="2"/>
        <v>2.214814897</v>
      </c>
      <c r="J22" s="16">
        <f t="shared" si="3"/>
        <v>2.920486115</v>
      </c>
      <c r="K22" s="16">
        <f t="shared" si="4"/>
        <v>2.890758246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 t="s">
        <v>31</v>
      </c>
      <c r="C23" s="1" t="s">
        <v>32</v>
      </c>
      <c r="D23" s="15">
        <v>8.0</v>
      </c>
      <c r="E23" s="15">
        <v>6.0</v>
      </c>
      <c r="F23" s="15">
        <v>1.0</v>
      </c>
      <c r="G23" s="15">
        <v>3.0</v>
      </c>
      <c r="H23" s="16">
        <f t="shared" si="1"/>
        <v>2.986735162</v>
      </c>
      <c r="I23" s="16">
        <f t="shared" si="2"/>
        <v>2.214814897</v>
      </c>
      <c r="J23" s="16">
        <f t="shared" si="3"/>
        <v>0.3650607644</v>
      </c>
      <c r="K23" s="16">
        <f t="shared" si="4"/>
        <v>1.084034342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2" t="s">
        <v>33</v>
      </c>
      <c r="C24" s="4"/>
      <c r="D24" s="17">
        <f t="shared" ref="D24:G24" si="5">SUM(D16:D23)</f>
        <v>77</v>
      </c>
      <c r="E24" s="17">
        <f t="shared" si="5"/>
        <v>91</v>
      </c>
      <c r="F24" s="17">
        <f t="shared" si="5"/>
        <v>82</v>
      </c>
      <c r="G24" s="17">
        <f t="shared" si="5"/>
        <v>86</v>
      </c>
      <c r="H24" s="18">
        <f t="shared" si="1"/>
        <v>28.74732594</v>
      </c>
      <c r="I24" s="18">
        <f t="shared" si="2"/>
        <v>33.59135927</v>
      </c>
      <c r="J24" s="18">
        <f t="shared" si="3"/>
        <v>29.93498268</v>
      </c>
      <c r="K24" s="18">
        <f t="shared" si="4"/>
        <v>31.07565114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9" t="s">
        <v>34</v>
      </c>
      <c r="C25" s="20"/>
      <c r="D25" s="21">
        <v>150.0</v>
      </c>
      <c r="E25" s="21">
        <v>160.0</v>
      </c>
      <c r="F25" s="21">
        <v>160.0</v>
      </c>
      <c r="G25" s="21">
        <v>161.0</v>
      </c>
      <c r="H25" s="22">
        <f t="shared" si="1"/>
        <v>56.0012843</v>
      </c>
      <c r="I25" s="22">
        <f>(E25/$C$61)*100000</f>
        <v>59.73470325</v>
      </c>
      <c r="J25" s="22">
        <f t="shared" si="3"/>
        <v>58.4097223</v>
      </c>
      <c r="K25" s="22">
        <f t="shared" si="4"/>
        <v>58.1765097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3" t="s">
        <v>35</v>
      </c>
      <c r="C26" s="1"/>
      <c r="D26" s="1"/>
      <c r="E26" s="1"/>
      <c r="F26" s="1"/>
      <c r="G26" s="1"/>
      <c r="H26" s="1"/>
      <c r="I26" s="1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 t="s">
        <v>36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9" t="s">
        <v>13</v>
      </c>
      <c r="F29" s="19" t="s">
        <v>14</v>
      </c>
      <c r="G29" s="19" t="s">
        <v>15</v>
      </c>
      <c r="H29" s="19" t="s">
        <v>16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4" t="s">
        <v>2</v>
      </c>
      <c r="C30" s="25" t="s">
        <v>37</v>
      </c>
      <c r="D30" s="25" t="s">
        <v>4</v>
      </c>
      <c r="E30" s="26">
        <v>28.747325938674862</v>
      </c>
      <c r="F30" s="26">
        <v>33.59135926881577</v>
      </c>
      <c r="G30" s="26">
        <v>29.93498267786673</v>
      </c>
      <c r="H30" s="26">
        <v>31.075651143294888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0"/>
      <c r="C31" s="25" t="s">
        <v>5</v>
      </c>
      <c r="D31" s="25" t="s">
        <v>38</v>
      </c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 t="s">
        <v>39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9" t="s">
        <v>13</v>
      </c>
      <c r="F36" s="19" t="s">
        <v>14</v>
      </c>
      <c r="G36" s="19" t="s">
        <v>15</v>
      </c>
      <c r="H36" s="19" t="s">
        <v>16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4" t="s">
        <v>40</v>
      </c>
      <c r="C37" s="25" t="s">
        <v>41</v>
      </c>
      <c r="D37" s="25" t="s">
        <v>4</v>
      </c>
      <c r="E37" s="26">
        <v>56.00128429611986</v>
      </c>
      <c r="F37" s="26">
        <v>56.00128429611986</v>
      </c>
      <c r="G37" s="26">
        <v>58.40972229827655</v>
      </c>
      <c r="H37" s="26">
        <v>58.17650969849391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0"/>
      <c r="C38" s="25" t="s">
        <v>5</v>
      </c>
      <c r="D38" s="25" t="s">
        <v>38</v>
      </c>
      <c r="E38" s="10"/>
      <c r="F38" s="10"/>
      <c r="G38" s="10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5">
        <v>2.0</v>
      </c>
      <c r="B41" s="27" t="s">
        <v>42</v>
      </c>
      <c r="C41" s="3"/>
      <c r="D41" s="3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9.0" customHeight="1">
      <c r="A43" s="1"/>
      <c r="B43" s="8" t="s">
        <v>42</v>
      </c>
      <c r="C43" s="9" t="s">
        <v>43</v>
      </c>
      <c r="D43" s="9" t="s">
        <v>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9.0" customHeight="1">
      <c r="A44" s="1"/>
      <c r="B44" s="10"/>
      <c r="C44" s="9" t="s">
        <v>44</v>
      </c>
      <c r="D44" s="9" t="s">
        <v>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28"/>
      <c r="C45" s="29"/>
      <c r="D45" s="2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 t="s">
        <v>45</v>
      </c>
      <c r="C46" s="29"/>
      <c r="D46" s="2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 t="s">
        <v>8</v>
      </c>
      <c r="C47" s="29"/>
      <c r="D47" s="2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1" t="s">
        <v>9</v>
      </c>
      <c r="E49" s="3"/>
      <c r="F49" s="3"/>
      <c r="G49" s="4"/>
      <c r="H49" s="12" t="s">
        <v>10</v>
      </c>
      <c r="I49" s="3"/>
      <c r="J49" s="3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3" t="s">
        <v>11</v>
      </c>
      <c r="C50" s="13" t="s">
        <v>12</v>
      </c>
      <c r="D50" s="14" t="s">
        <v>13</v>
      </c>
      <c r="E50" s="14" t="s">
        <v>14</v>
      </c>
      <c r="F50" s="14" t="s">
        <v>15</v>
      </c>
      <c r="G50" s="14" t="s">
        <v>16</v>
      </c>
      <c r="H50" s="14" t="s">
        <v>13</v>
      </c>
      <c r="I50" s="14" t="s">
        <v>14</v>
      </c>
      <c r="J50" s="14" t="s">
        <v>15</v>
      </c>
      <c r="K50" s="14" t="s">
        <v>16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30" t="s">
        <v>46</v>
      </c>
      <c r="C51" s="30"/>
      <c r="D51" s="31">
        <v>109.0</v>
      </c>
      <c r="E51" s="31">
        <v>108.0</v>
      </c>
      <c r="F51" s="31">
        <v>106.0</v>
      </c>
      <c r="G51" s="31">
        <v>117.0</v>
      </c>
      <c r="H51" s="32">
        <f>(D51/$C$61)*100000</f>
        <v>40.69426659</v>
      </c>
      <c r="I51" s="32">
        <f>(E51/$C$62)*100000</f>
        <v>39.86666814</v>
      </c>
      <c r="J51" s="32">
        <f>(F51/$C$63)*100000</f>
        <v>38.69644102</v>
      </c>
      <c r="K51" s="32">
        <f>(G51/$C$64)*100000</f>
        <v>42.27733935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3" t="s">
        <v>35</v>
      </c>
      <c r="C52" s="1"/>
      <c r="D52" s="1"/>
      <c r="E52" s="1"/>
      <c r="F52" s="1"/>
      <c r="G52" s="1"/>
      <c r="H52" s="1"/>
      <c r="I52" s="1"/>
      <c r="J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9" t="s">
        <v>13</v>
      </c>
      <c r="F53" s="19" t="s">
        <v>14</v>
      </c>
      <c r="G53" s="19" t="s">
        <v>15</v>
      </c>
      <c r="H53" s="19" t="s">
        <v>16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4" t="s">
        <v>42</v>
      </c>
      <c r="C54" s="25" t="s">
        <v>43</v>
      </c>
      <c r="D54" s="25" t="s">
        <v>4</v>
      </c>
      <c r="E54" s="26">
        <v>40.69426658851376</v>
      </c>
      <c r="F54" s="26">
        <v>39.866668143209935</v>
      </c>
      <c r="G54" s="26">
        <v>38.69644102260821</v>
      </c>
      <c r="H54" s="26">
        <v>42.27733934611048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0"/>
      <c r="C55" s="25" t="s">
        <v>44</v>
      </c>
      <c r="D55" s="25" t="s">
        <v>38</v>
      </c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33" t="s">
        <v>47</v>
      </c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35" t="s">
        <v>13</v>
      </c>
      <c r="C61" s="36">
        <v>267851.0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35" t="s">
        <v>14</v>
      </c>
      <c r="C62" s="36">
        <v>270903.0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35" t="s">
        <v>15</v>
      </c>
      <c r="C63" s="36">
        <v>273927.0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35" t="s">
        <v>16</v>
      </c>
      <c r="C64" s="36">
        <v>276744.0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G30:G31"/>
    <mergeCell ref="H30:H31"/>
    <mergeCell ref="B1:J1"/>
    <mergeCell ref="B4:E4"/>
    <mergeCell ref="B6:B7"/>
    <mergeCell ref="D14:G14"/>
    <mergeCell ref="H14:K14"/>
    <mergeCell ref="B24:C24"/>
    <mergeCell ref="B30:B31"/>
    <mergeCell ref="B37:B38"/>
    <mergeCell ref="B43:B44"/>
    <mergeCell ref="B54:B55"/>
    <mergeCell ref="B60:C60"/>
    <mergeCell ref="D49:G49"/>
    <mergeCell ref="H49:K49"/>
    <mergeCell ref="E54:E55"/>
    <mergeCell ref="F54:F55"/>
    <mergeCell ref="G54:G55"/>
    <mergeCell ref="H54:H55"/>
    <mergeCell ref="E30:E31"/>
    <mergeCell ref="F30:F31"/>
    <mergeCell ref="E37:E38"/>
    <mergeCell ref="F37:F38"/>
    <mergeCell ref="G37:G38"/>
    <mergeCell ref="H37:H38"/>
    <mergeCell ref="B41:E41"/>
  </mergeCells>
  <printOptions/>
  <pageMargins bottom="0.75" footer="0.0" header="0.0" left="0.7" right="0.7" top="0.75"/>
  <pageSetup orientation="portrait"/>
  <drawing r:id="rId1"/>
</worksheet>
</file>