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43677377\Desktop\"/>
    </mc:Choice>
  </mc:AlternateContent>
  <bookViews>
    <workbookView xWindow="0" yWindow="0" windowWidth="24000" windowHeight="9435" activeTab="1"/>
  </bookViews>
  <sheets>
    <sheet name=" " sheetId="138" r:id="rId1"/>
    <sheet name="OCTUBRE-NOV-DIC" sheetId="19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38" l="1"/>
  <c r="B10" i="138"/>
  <c r="B9" i="138"/>
  <c r="B8" i="138"/>
  <c r="B7" i="138"/>
  <c r="B6" i="138"/>
  <c r="B5" i="138"/>
  <c r="B4" i="138"/>
  <c r="B3" i="138"/>
  <c r="B2" i="138"/>
</calcChain>
</file>

<file path=xl/sharedStrings.xml><?xml version="1.0" encoding="utf-8"?>
<sst xmlns="http://schemas.openxmlformats.org/spreadsheetml/2006/main" count="2386" uniqueCount="1595">
  <si>
    <t>N° CONTRATO</t>
  </si>
  <si>
    <t>CONTRATISTA</t>
  </si>
  <si>
    <t>FECHA INICIO</t>
  </si>
  <si>
    <t>FECHA TERMINACION</t>
  </si>
  <si>
    <t>VALOR</t>
  </si>
  <si>
    <t>DEPENDENCIA</t>
  </si>
  <si>
    <t>NIT</t>
  </si>
  <si>
    <t>900155293-1</t>
  </si>
  <si>
    <t>VALOR TOTAL</t>
  </si>
  <si>
    <t>11 MESES</t>
  </si>
  <si>
    <t>celular</t>
  </si>
  <si>
    <t>contratista</t>
  </si>
  <si>
    <t>N° Contrato</t>
  </si>
  <si>
    <t>fecha de inicio</t>
  </si>
  <si>
    <t>fecha de terminacion</t>
  </si>
  <si>
    <t>supervisor</t>
  </si>
  <si>
    <t>cargo</t>
  </si>
  <si>
    <t>mail</t>
  </si>
  <si>
    <t>Telefono y ext</t>
  </si>
  <si>
    <t>valor total</t>
  </si>
  <si>
    <t>ITEM</t>
  </si>
  <si>
    <t>FECHA Y NUMERO DE ACTA DE INFORME DE SUPERVISION</t>
  </si>
  <si>
    <t>N° COMPROBANTE DE EGRESO</t>
  </si>
  <si>
    <t>FECHA ADMISION A CONTABILIDAD CON TODOS LOS REQUISITOS</t>
  </si>
  <si>
    <t>FECHA DE PAGO</t>
  </si>
  <si>
    <t>PAGOS</t>
  </si>
  <si>
    <t>ADICION EN VALOR</t>
  </si>
  <si>
    <t>800241231-0</t>
  </si>
  <si>
    <t>900699634-4</t>
  </si>
  <si>
    <t>900024793-0</t>
  </si>
  <si>
    <t>3 MESES</t>
  </si>
  <si>
    <t>811017810-6</t>
  </si>
  <si>
    <t>9 MESES</t>
  </si>
  <si>
    <t>10 MESES Y 15 DIAS</t>
  </si>
  <si>
    <t>71787338-1</t>
  </si>
  <si>
    <t>800088155-3</t>
  </si>
  <si>
    <t>2 MESES</t>
  </si>
  <si>
    <t>10 MESES</t>
  </si>
  <si>
    <t>8 MESES</t>
  </si>
  <si>
    <t>Plazo / Duración</t>
  </si>
  <si>
    <t>PLAZO / DURACION</t>
  </si>
  <si>
    <t>8157599-3</t>
  </si>
  <si>
    <t>42994606-0</t>
  </si>
  <si>
    <t xml:space="preserve">6 MESES </t>
  </si>
  <si>
    <t>900388112-7</t>
  </si>
  <si>
    <t>890911972-2</t>
  </si>
  <si>
    <t>SECRETARIA JURIDICA</t>
  </si>
  <si>
    <t>800217632-1</t>
  </si>
  <si>
    <t>900487594-8</t>
  </si>
  <si>
    <t>CUERPO DE BOMBEROS VOLUNTARIOS DE ITAGUI</t>
  </si>
  <si>
    <t>811014616-1</t>
  </si>
  <si>
    <t>21792837-1</t>
  </si>
  <si>
    <t>DEPARTAMENTO ADMINISTRATIVO DE PLANEACION</t>
  </si>
  <si>
    <t>4 MESES</t>
  </si>
  <si>
    <t>890984002-6</t>
  </si>
  <si>
    <t>800148898-5</t>
  </si>
  <si>
    <t>12 MESES</t>
  </si>
  <si>
    <t>SECRETARIA DE GOBIERNO</t>
  </si>
  <si>
    <t>5 MESES</t>
  </si>
  <si>
    <t>900281591-0</t>
  </si>
  <si>
    <t>43827777-0</t>
  </si>
  <si>
    <t>71630120-7</t>
  </si>
  <si>
    <t>900473528-0</t>
  </si>
  <si>
    <t>890923500-1</t>
  </si>
  <si>
    <t>811041984-1</t>
  </si>
  <si>
    <t>900310324-6</t>
  </si>
  <si>
    <t>900092385-9</t>
  </si>
  <si>
    <t>890982356-9</t>
  </si>
  <si>
    <t>70099647-5</t>
  </si>
  <si>
    <t>811015014-0</t>
  </si>
  <si>
    <t>71776803-6</t>
  </si>
  <si>
    <t>43164933-7</t>
  </si>
  <si>
    <t>900590434-8</t>
  </si>
  <si>
    <t>SECRETARIA DE HACIENDA</t>
  </si>
  <si>
    <t>900209411-8</t>
  </si>
  <si>
    <t>800149562-0</t>
  </si>
  <si>
    <t>800214001-9</t>
  </si>
  <si>
    <t>FUNDACION FUNDAMUNDO</t>
  </si>
  <si>
    <t>ANULADO</t>
  </si>
  <si>
    <t>43621838-6</t>
  </si>
  <si>
    <t>3352817-1</t>
  </si>
  <si>
    <t>811039146-8</t>
  </si>
  <si>
    <t>9 MESES Y 15 DIAS</t>
  </si>
  <si>
    <t>811010647-1</t>
  </si>
  <si>
    <t>900495591-1</t>
  </si>
  <si>
    <t>6 MESES</t>
  </si>
  <si>
    <t>SECRETARIA DE DEPORTES Y RECREACION</t>
  </si>
  <si>
    <t>SECRETARIA DE MOVILIDAD</t>
  </si>
  <si>
    <t>COOPERATIVA MULTIACTIVA PARA LA EDUCACION INTEGRAL-COOMEI</t>
  </si>
  <si>
    <t>SECRETARIA GENERAL</t>
  </si>
  <si>
    <t>860012336-1</t>
  </si>
  <si>
    <t>SECRETARIA DE SERVICIOS ADMINISTRATIVOS</t>
  </si>
  <si>
    <t>70413758-1</t>
  </si>
  <si>
    <t>43834870-7</t>
  </si>
  <si>
    <t>42758572-8</t>
  </si>
  <si>
    <t>890901523-6</t>
  </si>
  <si>
    <t>800171406-1</t>
  </si>
  <si>
    <t>801004709-7</t>
  </si>
  <si>
    <t>SECRETARIA DE SALUD Y PROTECCION SOCIAL</t>
  </si>
  <si>
    <t>1037599445-0</t>
  </si>
  <si>
    <t>PARROQUIA NUESTRA SEÑORA DEL ROSARIO</t>
  </si>
  <si>
    <t>890980283-0</t>
  </si>
  <si>
    <t>SECRETARIA DE VIVIENDA Y HABITAT</t>
  </si>
  <si>
    <t>30231219-6</t>
  </si>
  <si>
    <t>CORPORACION UNIVERSITARIA DE SABANETA-UNISABANETA</t>
  </si>
  <si>
    <t>900351043-7</t>
  </si>
  <si>
    <t>SERVICIOS ADMINISTRATIVOS</t>
  </si>
  <si>
    <t>830016046-1</t>
  </si>
  <si>
    <t>OBJETO</t>
  </si>
  <si>
    <t>ARRENDAMIENTO DE UN INMUEBLE QUE CUMPLA LAS FUNCIONES DE PARQUEADERO, PARA USO DE LOS VEHÍCULOS ASIGNADOS A LA ESTACIÓN DE POLICÍA ITAGÜÍ</t>
  </si>
  <si>
    <t>ARRENDAMIENTO DE  UN BIEN INMUEBLE OFICINA 213, UBICADA EN EL    CENTRO COMERCIAL ITAGÜÍ PARA CUMPLIR LAS  FUNCIONES DE OFICINA, PARA LA PRESTACIÓN ADECUADA Y EFICIENTE DE LOS SERVICIOS DE LA SUBSECRETARÍA DE CONTROL URBANÍSTICO Y PUBLICIDAD EXTERIOR VISUAL DEL MUNICIPIO DE ITAGÜÍ</t>
  </si>
  <si>
    <t>PRESTACION DE SERVICIOS PROFESIONALES PARA ASESORAR AL MUNICIPIO DE ITAGUI EN TEMAS DE CIVILIDAD Y SEGURIDAD CIUDADANA</t>
  </si>
  <si>
    <t>PRESTAR APOYO Y ASISTENCIA EN LAS LABORES ADMINISTRATIVAS DE LA OFICINA DE LA REGISTRADURIA ESPECIAL DEL ESTADO CIVIL DEL MUNICIPIO DE ITAGÜÍ</t>
  </si>
  <si>
    <t>PRESTAR SERVICIOS DE CONECTIVIDAD E INTERNET PARA LAS 38 SEDES DE LAS 24 INSTITUCIONES EDUCATIVAS OFICIALES DEL MUNICIPIO DE ITAGÜÍ Y UN MULTIPUNTO DE INTERNET CENTRALIZADO</t>
  </si>
  <si>
    <t>ESE HOSPITAL DEL SUR GABRIEL JARAMILLO PIEDRAHITA-PYP</t>
  </si>
  <si>
    <t>SECRETARIA DE INFRAESTRUCTURA</t>
  </si>
  <si>
    <t>CARDONA OSPINA MARIEN CATERINE</t>
  </si>
  <si>
    <t>YUPANA CONSULTORES S.A.S.</t>
  </si>
  <si>
    <t>PONCE CHONER JOHANNA ANDREA</t>
  </si>
  <si>
    <t>900284368-8</t>
  </si>
  <si>
    <t>RAMIREZ BARBOSA KELLY LUZMAR</t>
  </si>
  <si>
    <t>1 AÑO</t>
  </si>
  <si>
    <t>890937233-0</t>
  </si>
  <si>
    <t>30 DIAS CALENDARIO</t>
  </si>
  <si>
    <t>MAX EVENT BTL S.A.S.</t>
  </si>
  <si>
    <t>900337294-0</t>
  </si>
  <si>
    <t>SECRETARIA DE EDUCACION Y CULTURA</t>
  </si>
  <si>
    <t>32339412-4</t>
  </si>
  <si>
    <t>AREAS PORTATILES S.A.S.</t>
  </si>
  <si>
    <t>AGENCIA DE DESARROLLO LOCAL DE ITAGUI-ADELI</t>
  </si>
  <si>
    <t>900295212-5</t>
  </si>
  <si>
    <t>811039999-3</t>
  </si>
  <si>
    <t>MUNICIPIO DE ENVIGADO</t>
  </si>
  <si>
    <t>CONVENIO INTERADMINISTRATIVO PARA EL ALBERGUE PROVISIONAL EN CENTRO DE RECLUSIÓN DEL MUNICIPIO DE ENVIGADO A PERSONAS SINDICADAS, QUE HAYAN SIDO PRIVADAS DE LA LIBERTAD POR DECISIÓN DE LA AUTORIDAD COMPETENTE DEL MUNICIPIO DE ITAGÜÍ (ANTIOQUIA)</t>
  </si>
  <si>
    <t>890907106-5</t>
  </si>
  <si>
    <t>SUMINISTRO DE COMBUSTIBLES (CORRIENTE O REGULAR, EXTRA O PREMIUM, ACPM O DIESEL Y GAS VEHICULAR) PARA LOS DIFERENTES VEHÍCULOS AUTOMOTORES; QUE POSEE LA ADMINISTRACIÓN MUNICIPAL DE ITAGÜÍ Y LOS DE APOYO A ORGANISMOS DE SEGURIDAD Y JUSTICIA QUE PRESTAN SUS SERVICIOS EN ESTA CIUDAD</t>
  </si>
  <si>
    <t>DISTRACOM S.A.</t>
  </si>
  <si>
    <t>811009788-8</t>
  </si>
  <si>
    <t>PEREZ OSORIO JORGE IGNACIO</t>
  </si>
  <si>
    <t>BEDOYA VILLADA WILDER ANTONIO</t>
  </si>
  <si>
    <t>FECHA SUSCRIPCION CONTRATO</t>
  </si>
  <si>
    <t>SALDARRIAGA HERRERA MARIA FERNANDA</t>
  </si>
  <si>
    <t>MN IMPRESOS S.A.S.</t>
  </si>
  <si>
    <t>OSP AREA S.A.S.</t>
  </si>
  <si>
    <t>900824744-2</t>
  </si>
  <si>
    <t>830005448-1</t>
  </si>
  <si>
    <t>900477988-3</t>
  </si>
  <si>
    <t>VALENCIA BERMUDEZ ESTEFANYA</t>
  </si>
  <si>
    <t>CONCAVAS S.A.S.</t>
  </si>
  <si>
    <t>900355180-6</t>
  </si>
  <si>
    <t>ALCALDIA MUNICIPAL</t>
  </si>
  <si>
    <t>GOMEZ ORTIZ LINA MARCELA</t>
  </si>
  <si>
    <t>SECRETARIA DE MEDIO AMBIENTE</t>
  </si>
  <si>
    <t>CORPORACION CONGREGACION DE LAS HERMANAS DE LA PROVIDENCIA SOCIAL CRISTIANA</t>
  </si>
  <si>
    <t>CORPORACION INCLUSION COLOMBIA</t>
  </si>
  <si>
    <t>890906439-8</t>
  </si>
  <si>
    <t>900065751-7</t>
  </si>
  <si>
    <t>SECRETARIA DE PARTICIPACION E INCLUSION SOCIAL</t>
  </si>
  <si>
    <t>811012739-8</t>
  </si>
  <si>
    <t>900153645-1</t>
  </si>
  <si>
    <t>SALAZAR OSORIO GABRIEL JAIME</t>
  </si>
  <si>
    <t>UNIVERSIDAD CES</t>
  </si>
  <si>
    <t xml:space="preserve"> % AVANCE DEL CONTRATO</t>
  </si>
  <si>
    <t>PLAZO TOTAL CONTRATO CON LA  ADICION TIEMPO</t>
  </si>
  <si>
    <t>CAJA DE COMPENSACION FAMILIAR COMFENALCO ANTIOQUIA</t>
  </si>
  <si>
    <t>900164703-8</t>
  </si>
  <si>
    <t>890900842-6</t>
  </si>
  <si>
    <t>30 DÍAS</t>
  </si>
  <si>
    <t xml:space="preserve">12 MESES </t>
  </si>
  <si>
    <t>30 DÍAS CALENDARIO</t>
  </si>
  <si>
    <t>SGM-001-2017</t>
  </si>
  <si>
    <t>SSYPS-002-2017</t>
  </si>
  <si>
    <t>SSYPS-003-2017</t>
  </si>
  <si>
    <t>SSYPS-004-2017</t>
  </si>
  <si>
    <t>SSA-005-2017</t>
  </si>
  <si>
    <t>SSA-006-2017</t>
  </si>
  <si>
    <t>SSA-007-2017</t>
  </si>
  <si>
    <t>SSA-008-2017</t>
  </si>
  <si>
    <t>SSA-009-2017</t>
  </si>
  <si>
    <t>SSA-010-2017</t>
  </si>
  <si>
    <t>SSA-011-2017</t>
  </si>
  <si>
    <t>SGM-012-2017</t>
  </si>
  <si>
    <t>SSA-013-2017</t>
  </si>
  <si>
    <t>SDYR-014-2017</t>
  </si>
  <si>
    <t>SGM-015-2017</t>
  </si>
  <si>
    <t>SGM-016-2017</t>
  </si>
  <si>
    <t>SPIS-018-2017</t>
  </si>
  <si>
    <t>SPIS-019-2017</t>
  </si>
  <si>
    <t>SSA-020-2017</t>
  </si>
  <si>
    <t>SEYC-021-2017</t>
  </si>
  <si>
    <t>SSA-022-2017</t>
  </si>
  <si>
    <t>SSA-023-2017</t>
  </si>
  <si>
    <t>SSA-024-2017</t>
  </si>
  <si>
    <t>SDYR-025-2017</t>
  </si>
  <si>
    <t>SGM-029-2017</t>
  </si>
  <si>
    <t>SSYPS-030-2017</t>
  </si>
  <si>
    <t>SGM-031-2017</t>
  </si>
  <si>
    <t>SGM-032-2017</t>
  </si>
  <si>
    <t>SEYC-033-2017</t>
  </si>
  <si>
    <t>SH-034-2017</t>
  </si>
  <si>
    <t>SEYC-035-2017</t>
  </si>
  <si>
    <t>SEYC-036-2017</t>
  </si>
  <si>
    <t>SVH-038-2017</t>
  </si>
  <si>
    <t>SG-040-2017</t>
  </si>
  <si>
    <t>SVH-041-2017</t>
  </si>
  <si>
    <t>SSA-042-2017</t>
  </si>
  <si>
    <t>SVH-043-2017</t>
  </si>
  <si>
    <t>SEYC-044-2017</t>
  </si>
  <si>
    <t>SG-045-2017</t>
  </si>
  <si>
    <t>SVH-046-2017</t>
  </si>
  <si>
    <t>AM-048-2017</t>
  </si>
  <si>
    <t>SGM-049-2017</t>
  </si>
  <si>
    <t>SEYC-050-2017</t>
  </si>
  <si>
    <t>SSYPS-051-2017</t>
  </si>
  <si>
    <t>SSYPS-052-2017</t>
  </si>
  <si>
    <t>SSYPS-053-2017</t>
  </si>
  <si>
    <t>SSYPS-054-2017</t>
  </si>
  <si>
    <t>SGM-055-2017</t>
  </si>
  <si>
    <t>SSYPS-056-2017</t>
  </si>
  <si>
    <t>SSYPS-057-2017</t>
  </si>
  <si>
    <t>SG-058-2017</t>
  </si>
  <si>
    <t>SG-059-2017</t>
  </si>
  <si>
    <t>SI-060-2017</t>
  </si>
  <si>
    <t>SEYC-061-2017</t>
  </si>
  <si>
    <t>SG-062-2017</t>
  </si>
  <si>
    <t>SSA-063-2017</t>
  </si>
  <si>
    <t>SSYPS-064-2017</t>
  </si>
  <si>
    <t>SI-065-2017</t>
  </si>
  <si>
    <t>SGM-066-2017</t>
  </si>
  <si>
    <t>SGM-067-2017</t>
  </si>
  <si>
    <t>SPIS-068-2017</t>
  </si>
  <si>
    <t>SG-070-2017</t>
  </si>
  <si>
    <t>SG-071-2017</t>
  </si>
  <si>
    <t>SMA-072-2017</t>
  </si>
  <si>
    <t>SGM-073-2017</t>
  </si>
  <si>
    <t>SM-074-2017</t>
  </si>
  <si>
    <t>SG-075-2017</t>
  </si>
  <si>
    <t>SPIS-076-2017</t>
  </si>
  <si>
    <t>SSYPS-078-2017</t>
  </si>
  <si>
    <t>SSYPS-079-2017</t>
  </si>
  <si>
    <t>SSYPS-080-2017</t>
  </si>
  <si>
    <t>SG-081-2017</t>
  </si>
  <si>
    <t>SSYPS-082-2017</t>
  </si>
  <si>
    <t>SJ-084-2017</t>
  </si>
  <si>
    <t>SG-085-2017</t>
  </si>
  <si>
    <t>SSYPS-086-2017</t>
  </si>
  <si>
    <t>SSYPS-087-2017</t>
  </si>
  <si>
    <t>SSYPS-088-2017</t>
  </si>
  <si>
    <t>SSYPS-089-2017</t>
  </si>
  <si>
    <t>SSYPS-090-2017</t>
  </si>
  <si>
    <t>SSYPS-091-2017</t>
  </si>
  <si>
    <t>SSA-092-2017</t>
  </si>
  <si>
    <t>SSYPS-093-2017</t>
  </si>
  <si>
    <t>SSYPS-094-2017</t>
  </si>
  <si>
    <t>SSYPS-095-2017</t>
  </si>
  <si>
    <t>SSYPS-096-2017</t>
  </si>
  <si>
    <t>SSA-097-2017</t>
  </si>
  <si>
    <t>SEYC-098-2017</t>
  </si>
  <si>
    <t>SGM-099-2017</t>
  </si>
  <si>
    <t>SSYPS-100-2017</t>
  </si>
  <si>
    <t>SSYPS-101-2017</t>
  </si>
  <si>
    <t>SSA-102-2017</t>
  </si>
  <si>
    <t>SSA-103-2017</t>
  </si>
  <si>
    <t>SH-105-2017</t>
  </si>
  <si>
    <t>SEYC-106-2017</t>
  </si>
  <si>
    <t>SEYC-107-2017</t>
  </si>
  <si>
    <t>SGM-108-2017</t>
  </si>
  <si>
    <t>SGM-109-2017</t>
  </si>
  <si>
    <t>SGM-110-2017</t>
  </si>
  <si>
    <t>SEYC-111-2017</t>
  </si>
  <si>
    <t>SSA-112-2017</t>
  </si>
  <si>
    <t>SEYC-113-2017</t>
  </si>
  <si>
    <t>SJ-114-2017</t>
  </si>
  <si>
    <t>SG-115-2017</t>
  </si>
  <si>
    <t>SEYC-116-2017</t>
  </si>
  <si>
    <t>SGM-117-2017</t>
  </si>
  <si>
    <t>SEYC-118-2017</t>
  </si>
  <si>
    <t>SGM-119-2017</t>
  </si>
  <si>
    <t>SPIS-121-2017</t>
  </si>
  <si>
    <t>SSYPS-122-2017</t>
  </si>
  <si>
    <t>SDYR-123-2017</t>
  </si>
  <si>
    <t>SDYR-124-2017</t>
  </si>
  <si>
    <t>SPIS-125-2017</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</si>
  <si>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t>
  </si>
  <si>
    <t>PRESTAR LOS SERVICIOS DE PROMOCIÓN DE LA SALUD Y PREVENCIÓN DE LA ENFERMEDAD (P Y P) CONTEMPLADOS EN LA RESOLUCIÓN 412 DE 2000, A LA POBLACIÓN POBRE NO ASEGURADA (PPNA) SUSCEPTIBLE DE AFILIACIÓN Y LA POBLACIÓN IDENTIFICADA POR EL SISBEN III CON UN PUNTAJE SUPERIOR A 51.57 (SEGÚN RESOLUCIÓN 3778 DE AGOSTO 30 DE 2011) Y NO ESTAR AFILIADO A NINGUNA EPS</t>
  </si>
  <si>
    <t>REALIZAR ACCIONES DE VIGILANCIA Y CONTROL EPIDEMIOLÓGICO E INMUNOLÓGICO EN EL MUNICIPIO DE ITAGÜÍ</t>
  </si>
  <si>
    <t>EL ARRENDADOR ENTREGA A TÍTULO DE ARRENDAMIENTO AL ARRENDATARIO UN (1) LOCAL PARA USO PÚBLICO Y UNA (1) CELDA DE PARQUEADERO, PARA USO DE LA ADMINISTRACIÓN MUNICIPAL DE ITAGÜÍ, UBICADOS EN EL CENTRO COMERCIAL ITAGÜÍ LOCAL 112</t>
  </si>
  <si>
    <t>ARRENDAMIENTO DE UN INMUEBLE QUE CUMPLA LAS FUNCIONES DE OFICINA, PARA LA  PRESTACIÓN ADECUADA Y EFICIENTE DE LOS SERVICIOS DE LA ASOCIACIÓN DE EMPLEADOS DEL MUNICIPIO DE ITAGÜÍ</t>
  </si>
  <si>
    <t>ADQUISICIÓN DE UN INMUEBLE BAJO LA FIGURA DEL ARRENDAMIENTO, QUE LE PERMITA A LA CORREGIDURIA LA PRESTACIÓN ÓPTIMA DEL SERVICIO Y EL MEJORAMIENTO DE LAS INSTALACIONES LOCATIVAS</t>
  </si>
  <si>
    <t>EL ARRENDADOR ENTREGA A TÍTULO DE ARRENDAMIENTO AL ARRENDATARIO DIEZ (10) LOCALES COMERCIALES Y DOS (2) CELDAS DE PARQUEADERO, PARA USO DE LA ADMINISTRACIÓN MUNICIPAL DE ITAGÜÍ</t>
  </si>
  <si>
    <t>EL ARRENDAMIENTO DE UN INMUEBLE UBICADO EN LA CALLE 52 N° 52 – 09 DE ITAGÜÍ, PARA LA PRESTACIÓN ADECUADA Y EFICIENTE DE LOS SERVICIOS DE LA SUBSECRETARÍA DE GOBIERNO Y ESPACIO PÚBLICO DEL MUNICIPIO DE ITAGÜÍ</t>
  </si>
  <si>
    <t>EL ARRENDADOR ENTREGA A TÍTULO DE ARRENDAMIENTO AL ARRENDATARIO DOS (2) LOCALES PARA USO PÚBLICO Y UNA (1) CELDA DE PARQUEADERO, PARA USO DE LA ADMINISTRACIÓN MUNICIPAL DE ITAGÜÍ</t>
  </si>
  <si>
    <t>AUNAR  ESFUERZOS A FIN DE EJECUTAR CONJUNTAMENTE EL DESARROLLO  DEL PROYECTO FESTIVAL DE FESTIVALES PONYS, ENMARCADOS EN EL DESARROLLO Y PRÁCTICA DEL DEPORTE FORMATIVO, COMPETITIVO Y SOCIAL COMUNITARIO DEL MUNICIPIO DE ITAGUI 2017. SEGUNDO ALCANCE DEL OBJETO DEL CONVENIO</t>
  </si>
  <si>
    <t>ARRENDAMIENTO DE INMUEBLE PARA EL COMANDO DE LA POLICÍA  MILITAR DEL EJÉRCITO EN EL MUNICIPIO DE ITAGÜÍ, UBICADO EN LA CARRERA 68 N° 67-06 Y FOLIO DE MATRÍCULA INMOBILIARIA 001-133138</t>
  </si>
  <si>
    <t>ARRENDAMIENTO DE OFICINA PORTÁTIL PARA JUZGADO DE PEQUEÑAS CAUSAS DEL MUNICIPIO DE ITAGÜÍ</t>
  </si>
  <si>
    <t>AUNAR ESFUERZOS, CON EL FIN DE BRINDAR ATENCIÓN INTEGRAL A 21 ADULTOS MAYORES EN SITUACIÓN DE VULNERABILIDAD CRÍTICA DEL MUNICIPIO DE ITAGÜÍ</t>
  </si>
  <si>
    <t>AUNAR ESFUERZOS, CON EL FIN DE BRINDAR ATENCIÓN INTEGRAL A 37 ADULTOS MAYORES EN SITUACIÓN DE VULNERABILIDAD CRÍTICA DEL MUNICIPIO DE ITAGÜÍ</t>
  </si>
  <si>
    <t>ADQUISICIÓN DE UN INMUEBLE BAJO LA FIGURA DEL ARRENDAMIENTO, PARA DESARROLLAR EL PROGRAMA DE CONTROL Y ORGANIZACION DEL ESPACIO PÚBLICO</t>
  </si>
  <si>
    <t>ARRENDAMIENTO DOS BIENES INMUEBLES PARA REUBICAR TEMPORALMENTE LA SECRETARÍA DE EDUCACIÓN Y CULTURA DEL MUNICIPIO DE ITAGÜÍ Y SE IDENTIFICA ASÍ: UN INMUEBLE UBICADO EN LA CARRERA 49 N° 48A -  30 EL CUAL CONSTA DE: 4 SALONES, 2 CUARTOS ÚTILES, 3 BAÑOS, 1 COCINA, 2 PATIOS CUBIERTOS, 1 CORREDOR, PAREDES REVOCADAS, ESTUCADAS Y PINTADAS, SERVICIOS PÚBLICOS AL DÍA Y CONECTADOS  Y EL OTRO INMUEBLE UBICADO EN LA CARRERA 49 N° 48A - 20 EL CUAL CONSTA DE: 5 SALONES, 3 BAÑOS, 2 PATIOS CUBIERTOS, 1 CORREDOR, PAREDES REVOCADAS, ESTUCADAS Y PINTADAS, SERVICIOS PÚBLICOS AL DÍA Y CONECTADOS</t>
  </si>
  <si>
    <t>ARRENDAMIENTO DE UN INMUEBLE QUE CUMPLA LAS FUNCIONES DE OFICINA, PARA LA PRESTACIÓN ADECUADA Y EFICIENTE DE LOS SERVICIOS DE LA INSPECCIÓN DE POLICÍA UBICADA EN EL BARRIO EL ROSARIO DEL  MUNICIPIO DE ITAGÜÍ</t>
  </si>
  <si>
    <t>ARRENDAMIENTO DE UN INMUEBLE QUE CUMPLA LAS FUNCIONES DE OFICINA, PARA LA PRESTACIÓN ADECUADA Y EFICIENTE DE LOS SERVICIOS DE LA INSPECCIÓN DE POLICÍA Y COMISARIA CENTRO UBICADO EN LA CARRERA 51 Nº 54-28 DEL MUNICIPIO DE ITAGÜÍ</t>
  </si>
  <si>
    <t>AUNAR ESFUERZOS ENTRE EL MUNICIPIO Y EL ASOCIADO A FIN DE EJECUTAR EL DESARROLLO DE PROGRAMAS DIVERSIFICADOS EN DEPORTES ACUATICOS Y RECREACION, REALIZADOS EN EL ACUAPARQUE DITAIRES Y DIRIGIDOS A LA COMUNIDAD DEL MUNICIPIO DE ITAGUI EN ENERO DE 2017</t>
  </si>
  <si>
    <t>PRESTACION DE SERVICIOS DE COMUNICACIÓN INMEDIATA EN PLANES IDEN CON AMPARO AIE (ASISTENCIA INTEGRAL DE EQUIPOS)</t>
  </si>
  <si>
    <t>PRESTAR LOS SERVICIOS DE PRIMER NIVEL DE CMPLEJIDADCONTEMPLADOS EN LA RESOLUCION 5261 DE 1994, DECRETO 4747 DE 2007 Y RESOLUCION 5334 DE 2008 A LA POBLACION POBRENO ASEGURADA (PPNA) SUSCEPTIBLE DE AFILIACION Y LA OBLACION IDENTIFICADA POR EL SISBEN III CON UN PUNTAJE SUPERIOR A 51.57 (SEGUN RESOLUCION 3778 DE AGOSTO 30 DE 2011) Y NO ESTAR AFILIADO A NINGUNA EPS, QUE ADEMAS PRESENTEN PATOLOGIAS COMO:ENFERMEDAD PULMONAR OBSTRUCTIVA CRONICA (EPOC) Y/O DISCAPACIDAD FISICA O ENFERMEDAD MENTAL, Y OTRAS ENFERMEDADES QUE LE IMPIDAN EL FACIL ACCESO A LOS SERVICIOS DE SALUD EN EL MUNICIPIO DE ITAGUI, A TRAVES DE LA ESTRATEGIA "MEDICO EN SU CASA"</t>
  </si>
  <si>
    <t>EJECUTAR A NOMBRE DEL FONDO DE GESTION DEL RIESGO DE DESASTRES DEL MUNICIPIO DE ITAGUI TODA LA OBRA PUBLICA DETERMINADA EN LOS INFORMES TECNICOS QUE TIENE POR FINALIDAD LA DE CONJURAR LA SITUACION DE CALAMIDAD PUBLICA DECLARA MEDIANTE DECRETO NUMERO 724 DEL 6 DE DICIEMBRE DE 2016 MUNICIPIO DE ITAGUI A FIN DE DISEÑAR, REHABILITAR, CONSTRUIR Y RESTABLECER EL ORDEN NORMAL EN LOS SECTORES AFECTADOS POR LAS INTENSAS LLUVIAS DEL DIA 5 DE DICIEMBRE DE 2016</t>
  </si>
  <si>
    <t>INTERVENTORIA TECNICA, ADMINISTRATIVA Y FINANCIERA AL CONTRATO DE OBRA PUBLICA QUE TIENE POR FINALIDAD LA DE CONJURAR LA SITUACION DE CALAMIDAD PUBLICA DECLARADA MEDIANTE DECRETO NUMERO 724 DEL 6 DE DICIEMBRE DE 2016 MUNICIPIO DE ITAGUI A FIN DE DISEÑAR, REHABILITAR, CONSTRUIR Y RESTABLECER EL ORDEN NORMAL EN LOS SECTORES AFECTADOS POR LAS INTENSAS LLUVIAS DEL DIA 5 DE DICIEMBRE DE 2016</t>
  </si>
  <si>
    <t>PRESTACION DE SERVICIOS DE APOYO A LA GESTION PARA REALIZAR EL SEGUIMIENTO AL SISTEMA DE MATRICULA SIMAT, DURANTE EL AÑO 2017</t>
  </si>
  <si>
    <t>CONTRATO DE PRESTACION DE SERVICIOS PROFESIONALES PARA LA ACTUALIZACION, SOPORTE, MANTENIMIENTO DEL SISTEMA DE INFORMACION "DINAMICA GERENCIAL ALCALDIAS"</t>
  </si>
  <si>
    <t>PRESTACION DE SERVICIOS DE APOYO A LA GESTION PARA EL RECIBO, LA ADMINISTRACION DE LA INFORMACION Y EL SERVICIO BIBLIOTECARIO DE LAS INSTITUCIONES EDUCATIVAS OFICIALES DEL MUNICIPIO DE ITAGÜI</t>
  </si>
  <si>
    <t>OUTSOURCING DE IMPRESION, ESCANER Y FOTOCOPIADO PARA ATENDER LAS NECESIDADES PROPIAS DE LA ADMINISTRACION MUNICIPAL</t>
  </si>
  <si>
    <t>ASESORAR A LA SECRETARIA DE VIVIENDA Y HABITAT EN LA ELABORACION DEL PLAN DE UBICACIÓN Y REUBICACION DE LOS HABITANTES DEL MUNICIPIO CON OCASIÓN DE ORDENES JUDICIALES Y SOLICITUDES PRIORITARIAS, ASI COMO ATENDER NECESIDADES ESPECIFICAS DE SU PROFESION EN CONCEPTOS, BASES DE DATOS, CLASIFICACION DE INTERVENCION DE POBLACION</t>
  </si>
  <si>
    <t>PRESTACION DE SERVICIOS PROFESIONALES PARA LA ASESORIA Y EL ACOMPAÑAMIENTO EN LA IMPLEMENTACION DE LA ESTRATEGIA DE GOBIERNO EN LINEA</t>
  </si>
  <si>
    <t>ASESORAR, CONCEPTUAR LO RELATIVO EN EL ÁREA SOCIAL  DE LOS PROYECTOS QUE ADELANTE LA SECRETARÍA DE VIVIENDA Y HÁBITAT DEL MUNICIPIO DE ITAGUI</t>
  </si>
  <si>
    <t>ARRENDAMIENTO DE SIETE (7) AULAS Y ESPACIOS ADICIONALES PARA LA ATENCION DE CIENTO CINCUENTA Y DOS (152) ESTUDIANTES DE ESTRATOS 1 Y 2 DEL MUNICIPIO DE ITAGUI</t>
  </si>
  <si>
    <t>PRESTACION DE SERVICIOS PROFESIONALES PARA BRINDAR ASESORIA JURIDICA EN LOS DIFERENTES PROGRAMAS Y PROYECTOS QUE ADELANTE LA SECRETARIA DE VIVIENDA Y HABITAT DEL MUNICIPIO DE ITAGUI</t>
  </si>
  <si>
    <t>PRESTAR SERVICIOS PROFESIONALES PARA PROVEER EL SERVICIO DE DIEZ (10) INTÉRPRETES DE LENGUA DE SEÑAS COLOMBIANAS (L.S.C.), TRES (3) MODELOS LINGÜÍSTICOS, UNA (1) TIFLÓLOGA Y DOS (2) DOCENTES DE LENGUA CASTELLANA BILINGÜE PARA LOS PROGRAMAS EDUCATIVOS DE LA SECRETARÍA DE EDUCACIÓN Y CULTURA DEL MUNICIPIO DE ITAGÜÍ QUE INVOLUCREN PERSONAS SORDAS EN LA I.E. JUAN N. CADAVID Y CON DISCAPACIDAD VISUAL EN LAS I.E. OFICIALES DEL MUNICIPIO DE ITAGÜI</t>
  </si>
  <si>
    <t>PRESTACIÓN DE SERVICIOS PROFESIONALES DE ASESORÍA, Y ACOMPAÑAMIENTO PROFESIONAL PARA LA ACTUALIZACIÓN, MANTENIMIENTO Y MEJORAMIENTO CONTINUO DEL SISTEMA DE GESTIÓN DE LA CALIDAD DEL MUNICIPIO DE ITAGÜÍ, BAJO LAS NORMAS ISO 9001:2015 Y NTCGP 1000:2009 Y SU DESARROLLO INTEGRAL CON OTROS SISTEMAS DE GESTIÓN</t>
  </si>
  <si>
    <t>PRESTACIÓN DE SERVICIOS PROFESIONALES PARA BRINDAR ASESORÍA FINANCIERA EN LOS DIFERENTES PROGRAMAS Y PROYECTOS QUE ADELANTE LA SECRETARÍA DE VIVIENDA Y HÁBITAT DEL MUNICIPIO DE ITAGUI</t>
  </si>
  <si>
    <t>CONTRATO PARA LA DIFUSIÓN Y DIVULGACIÓN DE LOS AVANCES, PROGRAMAS Y NOTICIAS DEL MUNICIPIO DE ITAGUI A TRAVÉS DEL CANAL REGIONAL TELEANTIOQUIA PARA LA VIGENCIA 2017</t>
  </si>
  <si>
    <t>PRESTACIÓN DE SERVICIOS PROFESIONALES DE UN COMUNICADOR SOCIAL – PERIODISTA COMO APOYO A LA SECRETARÍA DE GOBIERNO PARA LA DIFUSIÓN DE INFORMACIÓN NOTICIOSA EN DIFERENTES MEDIOS DE COMUNICACIÓN, SOBRE TEMAS DE SEGURIDAD, CONVIVENCIA Y ORDEN PÚBLICO DEL MUNICIPIO DE ITAGÜI</t>
  </si>
  <si>
    <t>AUNAR ESFUERZOS PARA GARANTIZAR LA ESCOLARIDAD DE LOS ESTUDIANTES COMO ESTRATEGIA PARA EL FOMENTO DE LOS VALORES PROPIOS DE LA CONVIVENCIA CIUDADANA Y EL AMOR POR LA CIUDAD</t>
  </si>
  <si>
    <t>PRESTACIÓN DE SERVICIOS PROFESIONALES COMO GERENTE EN SISTEMAS DE INFORMACIÓN PARA EL APOYO DE LA GESTIÓN DE LA SALUD PÚBLICA DE LA SECRETARÍA DE SALUD Y PROTECCIÓN SOCIAL</t>
  </si>
  <si>
    <t>PRESTACIÓN DE SERVICIOS PROFESIONALES PARA EL APOYO DE LA GESTIÓN INTEGRAL DEL SISTEMA DE INFORMACIÓN EN SALUD EN EL ÁREA DE ASEGURAMIENTO Y CONTROL  DE LA SECRETARÍA DE SALUD Y PROTECCIÓN SOCIAL</t>
  </si>
  <si>
    <t>PRESTACIÓN DE SERVICIOS PROFESIONALES PARA LA GESTIÓN INTEGRAL DE LA SECRETARÍA DE SALUD Y PROTECCIÓN SOCIAL, DE MANERA ESPECÍFICA EN EL COMPONENTE DE PRESTACIÓN DE SERVICIOS DE SALUD A LA POBLACIÓN POBRE NO ASEGURADA</t>
  </si>
  <si>
    <t>PRESTACION DE SERVICIOS PARA EL APOYO A LA GESTION INTEGRAL COMO ENLACE CON TODOS LOS PRESTADORES DE SERVICIOS DE LA SALUD, DEL MUNICIPIO DE ITAGUI</t>
  </si>
  <si>
    <t>CONVENIO INTERADMINISTRATIVO ENTRE EL MUNICIPIO DE ITAGÜÍ Y LA AGENCIA DE DESARROLLO LOCAL DE ITAGÜÍ ADELI  A FIN DE COORDINAR ACCIONES CONJUNTAS PARA LA IMPLEMENTACIÓN DEL PROYECTO DE EDUCACIÓN Y CULTURA CIUDADANA, CON GESTORES Y VIGÍAS PEDAGÓGICOS, EN EL MUNICIPIO DE ITAGÜÍ</t>
  </si>
  <si>
    <t>PRESTACIÓN DE SERVICIOS COMO TÉCNICO PROFESIONAL EN SALUD PÚBLICA PARA EL APOYO INTEGRAL A LA SALUD PÚBLICA DE LA SECRETARÍA DE SALUD Y PROTECCIÓN SOCIAL, DE MANERA ESPECÍFICA EN EL COMPONENTE DE SALUD PÚBLICA, PROGRAMA AMPLIADO DE INMUNIZACIONES – PAI, SALUD SEXUAL Y REPRODUCTIVA Y ENFERMEDADES CRÓNICAS NO TRANSMISIBLES</t>
  </si>
  <si>
    <t>PRESTACION DE SERVICIOS COMO TECNICO PARA EL APOYO A LA GESTION INTEGRAL DE LA SECRETARIA DE SALUD Y PROTECCION SOCIAL EN SUS DIFERENTES COMPONENTES</t>
  </si>
  <si>
    <t>PRESTAR APOYO Y ASISTENCIA EN LAS LABORES ADMINISTRATIVAS DE LA OFICINA DE LA REGISTRADURIA ESPECIAL DEL ESTADO CIVIL DEL MUNICIPIO DE ITAGUI</t>
  </si>
  <si>
    <t>PRESTAR APOYO Y ASISTENCIA EN LAS LABORES ADMINISTRATIVAS DE LA OFICINA DE LA REGISTRADURÍA ESPECIAL DEL ESTADO CIVIL DEL MUNICIPIO DE ITAGÜÍ</t>
  </si>
  <si>
    <t>PRESTACION DE SERVICIOS PROFESIONALES PARA AOMPAÑAR LOS PROCESOS RELACIONADOD CON LOS SERVICIOS PUBLICOS DE ACUEDUCTO ALCANTARILLADO Y ASEO</t>
  </si>
  <si>
    <t>PRESTACIÓN DE SERVICIOS PARA LA IMPLEMENTACIÓN DE LA FASE V DEL PROYECTO TRANSFORMANDO LA EDUCACIÓN (SISTEMA DE EDUCACIÓN RELACIONAL DE ITAGÜÍ – SERI)  EN CUATRO (4) INSTITUCIONES EDUCATIVAS OFICIALES</t>
  </si>
  <si>
    <t>EL ARRENDADOR ENTREGA EN ARRENDAMIENTO AL ARRENDATARIO UN BIEN INMUEBLE TIPO CASETA, CON UN ÁREA DE 2X1 MTS2 PARA VENTAS, FABRICADO EN TUBERÍA COLD ROLLED CALIBRE 18 Y  LÁMINA GALVANIZADA CALIBRE 20, CIELO RASO EN MALLA PERFORADA, BANDEJA DE EXHIBICIÓN EN LÁMINA Y/O VIDRIO, UBICADA DENTRO DEL PERÍMETRO DEL PARQUE LINEAL DEL BARRIO SAN FRANCISCO, EN  LA CARRERA 70 N° 30ª -41 LT,  ENTRE LA CALLE   27 – 28</t>
  </si>
  <si>
    <t>APOYO A LA GESTIÓN OPERATIVA PARA EL ACOMPAÑAMIENTO DE LOS SISTEMAS DE ACUEDUCTO Y ALCANTARILLADO EN EL MUNICIPIO DE ITAGÜÍ.</t>
  </si>
  <si>
    <t>AUNAR ESFUERZOS PARA LA ATENCION INTEGRAL, EL RECONOCIMIENTO Y LA PROTECCION A LOS NIÑOS Y NIÑAS DE (2) A CINCO (5) AÑOS DEL MUNICIPIO DE ITAGUI EN EL MARCO DE LA LEY 1804 DEL 2 DE AGOSTO DE 2016 "POR LA CUAL SE ESTABLECE LA POLITICA DE ESTADO PARA EL DESARROLLO INTEGRAL DE LA PRIMERA INFANCIA DE CERO A SIEMPRE Y SE DICTAR OTRAS DISPOSICIONES"</t>
  </si>
  <si>
    <t>PRESTACION DEL SERVICIO DE MENSAJERIA EXPRESA Y COURIER EN MOTO (IN HOUSE) PARA LA DISTRIBUCION Y ENTREGA DE LOS ENVIOS DE TODAS LAS DEPENDENCIAS DE LA ADMINISTRACIÓN MUNICIPAL DE ITAGÜÍ</t>
  </si>
  <si>
    <t>PRESTACIÓN DE SERVICIOS PARA EJECUTAR ACTIVIDADES RELACIONADAS CON EL PROGRAMA DE BIENESTAR ANIMAL DE LA SECRETARÍA DE MEDIO AMBIENTE</t>
  </si>
  <si>
    <t>PRESTACIÓN DE SERVICIOS PROFESIONALES DE ACOMPAÑAMIENTO, ASESORÍA Y CAPACITACIÓN A LOS MIEMBROS DE LA POLICÍA ADSCRITOS AL COMANDO DEL MUNICIPIO DE ITAGÜÍ</t>
  </si>
  <si>
    <t>AUNAR ESFUERZOS PARA IMPLEMENTAR EL PROYECTO PEDAGÓGICO DE SENSIBILIZACIÓN Y CULTURA CIUDADANA EN LOS COMPONENTES DE MOVILIDAD, DESDE LA AGENCIA DE DESARROLLO LOCAL DE ITAGÜÍ ADELI PARA EL MUNICIPIO DE ITAGÜÍ</t>
  </si>
  <si>
    <t>PRESTACION DE SERVICIOS DE APOYO Y ACOMPAÑAMIENTO EN EL ANALISIS, CODIFICACION, DESARROLLO E IMPLEMENTACION DEL SOFTWARE DE GESTION DOCUMENTAL Y SU INTEGRACION CON EL PQRS SOFWARE , SOPORTE Y MODIFICACION AL PQRS SOFTWARE DE LA ADMINISTRACION MUNICIPAL, INTRANET, SOFTWARE DE FORMULARIOS WEB FORMS TOOLS, SOFTWARE DE ENCUESTAS WEB LIMESURVEY Y SOPORTE, MODIFICACION, ACTUALIZACION Y AUDITORIA AL SITIO WEB INSTITUCIONAL</t>
  </si>
  <si>
    <t>AUNAR ESFUERZOS TECNICOS, ADMINISTRATIVOS Y FINANCIEROS PARA GARANTIZAR EL ACCESO Y PERMANENCIA A LIDERES, MUJERES Y CIUDADANOS DEL MUNICIPIO DE ITAGUI QUE PERTENEZCAN A UNA ORGANIZACIÓN SOCIAL O COMUNITARIA, QUE HAN SIDO SELECCIONADOS COMO BENEFICIARIOS DEL ESTIMULO PREGRADO DE EDUCACION SUPERIOR</t>
  </si>
  <si>
    <t>PRESTACION DE SERVICIOS PROFESIONALES PARA LA GESTION INTEGRAL DE LA SECRETARIA DE SALUD Y PROTECCION SOCIAL, DE MANERA ESPECIFICA EN EL COMPONENTE DE PRESTACION DE SERVICIOS DEL REGIMEN SUBSIDIADO Y DESARROLLO DE INSTRUMENTOS  DE PLANEACION ESTRATEGICA DE SALUD</t>
  </si>
  <si>
    <t>PRESTACION DE SERVICIOS PROFESIONALES PARA LA GESTION INTEGRAL DE LA SECRETARIA DE SALUD Y PROTECCION SOCIAL, DE MANERA ESPECIFICA EN EL APOYO AL SEGUIMIENTOE IMPLEMENTACION DE LOS COMPONENTES DEL SISTEMA OBLIGATORIO DE GARANTIA DE LA CALIDAD</t>
  </si>
  <si>
    <t>PRESTACION DE SERVICIOS PROFESIONALES PARA REALIZAR LAS VISITAS DE INSPECCION, VIGILANCIA Y CONTROL (IVC) A LOS DIFERENTES SUJETOS DE CONTROL EN LOS ESTABLECIMIENTOS ABIERTOS AL PUBLICO DEL MUNICIPIO DE ITAGUI, DE ACUERDO AL MANUAL DE INSPECCION, VIGILANCIA Y CONTROL DE FACTORES DE RIESGO ASOCIADOS AL CONSUMO</t>
  </si>
  <si>
    <t>PRESTACION DE SERVICIOS PROFESIONALES DE ABOGADA ESPECIALIZADA Y DE RECONOCIDA IDONEIDAD EN LOS TEMAS DE LA ADMINISTRACION PUBLICA, PARA BRINDAR AESORIA EN EL AREA DE TALENTO HUMANO A LA ADMINISTRACION MUNICIPAL DE ITAGUI</t>
  </si>
  <si>
    <t>PRESTACIÓN DE SERVICIOS PROFESIONALES PARA REALIZAR ACTIVIDADES DE INSPECCIÓN, VIGILANCIA Y CONTROL SANITARIO A ESTABLECIMIENTOS CON FACTORES DE RIESGO ASOCIADOS AL AMBIENTE ESPECIALMENTE LOS ASOCIADOS A  GENERADORES DE RESIDUOS HOSPITALARIOS, AYUDAS DIAGNÓSTICAS, RX (VETERINARIOS), MORGUE, CEMENTERIOS, FUNERARIAS, RADIACIONES IONIZANTES, DROGUERÍAS, FARMACIAS Y SERVICIOS FARMACÉUTICOS, GIMNASIOS Y CENTROS DE ACONDICIONAMIENTO FÍSICO</t>
  </si>
  <si>
    <t>PRESTACIÓN DE SERVICIOS PROFESIONALES PARA REALIZAR LAS VISITAS DE INSPECCIÓN, VIGILANCIA Y CONTROL (IVC) A LOS DIFERENTES SUJETOS DE CONTROL EN LOS ESTABLECIMIENTOS ABIERTOS AL PÚBLICO DEL MUNICIPIO DE ITAGÜÍ, DE ACUERDO AL MANUAL DE INSPECCIÓN, VIGILANCIA Y CONTROL DE FACTORES DE RIESGO ASOCIADOS AL CONSUMO</t>
  </si>
  <si>
    <t>PRESTACION DE SERVICIOS PROFESIONALES PARA REALIZAR LAS VISITAS DE INSPECCION, VIGILANCIA Y CONTROL (IVC) A LOS DIFERENTES SUJETOS DE CONTROL EN LOS ESTABLECIMIENTOS ABIERTOS AL PUBLICO DEL MUNICIPIO DE ITAGUI, DE ACUERDO AL MANUAL DE INSPECCION, VIGILANCIA Y CONTROL DE FACTORES DE RIEGO ASOCIADOS AL CONSUMO</t>
  </si>
  <si>
    <t>APOYO A LA GESTIÓN PARA REALIZAR ACTIVIDADES DE INSPECCIÓN, VIGILANCIA Y CONTROL SANITARIO A ESTABLECIMIENTOS CON FACTORES DE RIESGO ASOCIADO AL AMBIENTE ESPECIALMENTE LOS ASOCIADOS A  AGUAS DE USO RECREATIVO Y ESTRUCTURAS SIMILARES, PARQUEADEROS, TALLERES AUTOMOTRIZ (MOTOS Y VEHÍCULOS), CENTROS DE DIAGNÓSTICO AUTOMOTOR, ESCUELAS DE CONDUCCIÓN, TIENDAS QUÍMICAS Y SIMILARES, CENTROS DE ATENCIÓN AL DISCAPACITADO</t>
  </si>
  <si>
    <t>APOYO A LA GESTIÓN PARA REALIZAR ACTIVIDADES DE INSPECCIÓN, VIGILANCIA Y CONTROL SANITARIO A ESTABLECIMIENTOS CON FACTORES DE RIESGO  ASOCIADOS AL AMBIENTE ESPECIALMENTE LOS ASOCIADOS A GENERADORES DE RESIDUOS HOSPITALARIOS (HUMANOS), AYUDAS DIAGNÓSTICAS, RX, CENTRO ADULTO MAYOR Y/O HOGARES GERIÁTRICOS</t>
  </si>
  <si>
    <t>PRESTACIÓN DE SERVICIOS PROFESIONALES PARA LA GESTIÓN INTEGRAL DE LA SECRETARÍA DE SALUD Y PROTECCIÓN SOCIAL Y DE MANERA ESPECÍFICA EN EL SEGUIMIENTO Y CONTROL A LOS PROCESOS CONTRACTUALES DEL ÁREA DE SALUD PÚBLICA DE LA SECRETARÍA DE SALUD Y PROTECCIÓN SOCIAL</t>
  </si>
  <si>
    <t>PRESTACIÓN DE SERVICIOS DE APOYO A LA GESTIÓN EN EL SOPORTE INTEGRAL DE LA SECRETARÍA DE SALUD Y PROTECCIÓN SOCIAL EN SUS DIFERENTES COMPONENTES</t>
  </si>
  <si>
    <t>PRESTACIÓN DE SERVICIOS PROFESIONALES PARA REALIZAR ACTIVIDADES DE INSPECCIÓN VIGILANCIA Y CONTROL SANITARIO A ESTABLECIMIENTOS CON FACTORES DE RIESGO ASOCIADOS AL AMBIENTE ESPECIALMENTE LOS ASOCIADOS A INSTITUCIONES EDUCATIVAS (INSTITUCIONES EDUCATIVAS, GUARDERÍAS, COLEGIOS, UNIVERSIDADES, CENTROS TECNOLÓGICOS, HOGARES DE BIENESTAR, CDI Y SIMILARES), TIENDAS NATURISTAS</t>
  </si>
  <si>
    <t>CONTRATO DE APOYO A LA GESTIÓN PARA REALIZAR ACTIVIDADES DE INSPECCIÓN, VIGILANCIA Y CONTROL SANITARIO A ESTABLECIMIENTOS CON FACTORES DE RIESGO AL AMBIENTE Y SALUD, ESPECIALMENTE LOS ASOCIADOS CON ACTIVIDADES COSMÉTICAS Y DE BELLEZA</t>
  </si>
  <si>
    <t>PRESTACIÓN DE SERVICIOS DE APOYO A LA GESTIÓN PARA REALIZAR LAS VISITAS DE INSPECCIÓN, VIGILANCIA Y CONTROL (IVC) A LOS DIFERENTES SUJETOS DE CONTROL EN LOS ESTABLECIMIENTOS ABIERTOS AL PÚBLICO DEL MUNICIPIO DE ITAGÜÍ, DE ACUERDO AL MANUAL DE INSPECCIÓN, VIGILANCIA Y CONTROL DE FACTORES DE RIESGO ASOCIADOS AL CONSUMO</t>
  </si>
  <si>
    <t>PRESTACION DE SERVICIOS PROFESIONALES EN LA ASISTENCIA TECNICA EN LA IMPLEMENTACION,FORTALECIMIENTO, SOSTENIMIENTO Y MEJORA DEL SISTEMA DE GESTION DE CALIDAD (S.G.C.) EN 20 INSTITUCIONES EDUCATIVAS OFICIALES DEL MUNICIPIO DE ITAGUI</t>
  </si>
  <si>
    <t>PRESTACION DE SERVICIOS DE LA DEFENSA CIVIL EN EL ACOMPAÑAMIENTO COMUNITARIO A EVENTOS, CAPACITACIONES Y ACTIVIDADES MASIVAS Y AL CONSEJO MUNICIPAL DEL RIESGO EN LOS MOMENTOS REQUERIDOS</t>
  </si>
  <si>
    <t>PRESTACION DE SERVICIOS DE APOYO A LA GESTION PARA EL PROGRAMA DE SALUD Y AMBITO LABORAL DE LA SECRETARIA DE SALUD Y PROTECCION SOCIAL</t>
  </si>
  <si>
    <t>PRESTACION DE SERVICIOS PROFESIONALES PARA EL APOYO A LA GESTION INTEGRAL DE LA SECRETARIA DE SALUD Y PROTECCION SOCIAL EN EL PROGRAMA DE SEGURIDAD ALIMENTARIA Y NUTRICIONAL</t>
  </si>
  <si>
    <t>AUNAR ESFUERZOS TÉCNICOS, ADMINISTRATIVOS Y FINANCIEROS ENTRE EL MUNICIPIO DE ITAGÜÍ Y EL ASOCIADO PARA LA OPERACIÓN CON CRITERIOS DE CALIDAD, OPORTUNIDAD Y CONTINUIDAD DEL ACUAPARQUE DITAIRES EN BENEFICIO DE LA POBLACIÓN DEL MUNICIPIO DE ITAGÜÍ.</t>
  </si>
  <si>
    <t>CONTRATO DE ARRENDAMIENTO DE UN (1) LOCAL COMERCIAL, UBICADO EN LA CALLE 36 No. 59-69, DENTRO DE LAS INSTALACIONES DEL PARQUE DITAIRES, SECTOR PIES DESCALZOS (CHORRITOS), DESTINADO PARA SEDE ADMINISTRATIVA COMFENALCO ANTIOQUIA</t>
  </si>
  <si>
    <t>PRESTACION DE SERVICIOS PARA MANTENIMIENTO Y REVISIÓN DEL SISTEMA DE ORGANIZACIÓN DE TURNOS DE LA OFICINA DE COBRO COACTIVO, IMPLEMENTADO CON EL FIN DE MEJORAR EL SERVICIO PRESTADO A LOS CONTRIBUYENTES EN  LA ADMINISTRACIÓN MUNICIPAL DE ITAGUÍ</t>
  </si>
  <si>
    <t>PRESTACIÓN DE SERVICIOS PARA EL FORTALECIMIENTO DE LAS PRÁCTICAS PEDAGÓGICAS; EL DESARROLLO DEL PROYECTO “BILINGÜISMO”; Y EL DESARROLLO DE LA METODOLOGÍA INTEGRAL DE FORMACIÓN PARA: LA PREPARACIÓN DE LAS  PRUEBAS CENSALES (SABER 11), PREPARACIÓN EXAMEN DE ADMISIÓN A UNIVERSIDADES PRUEBA DE PERIODO DE PRIMERO A ONCE, HABILITACIÓN DE PINES, ENTREGA DE MATERIAL ACADÉMICO Y DE APOYO QUE FORTALEZCAN LAS COMPETENCIAS DE LOS ESTUDIANTES DE LAS INSTITUCIONES EDUCATIVAS OFICIALES DEL MUNICIPIO DE ITAGÜÍ</t>
  </si>
  <si>
    <t>PRESTACION DE SERVICIO PUBLICO E INTEGRAL DEL RIESGO CONTRA INCENDIO, ATENCION Y PREVENCION DE EXPLOSIONES, DERRUMBES, INUNDACIONES, DESLIZAMIENTOS Y DEMAS CALAMIDADES CONEXAS QUE SE PRESENTEN EN EL MUNICIPIO DE ITAGUI</t>
  </si>
  <si>
    <t>PRESTACION DE SERVICIOS PROFESIONALES DE UN MEDICO QUE SERVIRA DE APOYO A LAS ACTIVIDADES LLEVADAS A CABO EN LA CASA DE JUSTICIA, EL CENTRO DE ATENCION DE VICTIMAS Y EL CAPI CENTRO DE ATENCION PENAL INTEGRAL DEL MUNICIPIO DE ITAGUI</t>
  </si>
  <si>
    <t>PRESTACION DEL SERVICIO DE VIGILANCIA PRIVADA PARA LAS INSTITUCIONES EDUCATIVAS OFICIALES, SEDES CENTRALIZADAS Y DESCENTRALIZADAS DEL MUNICIPIO DE ITAGÜI, ASI COMO LA CONTINUIDAD DE LAS ESTRATEGIAS DE SISTEMAS DE SEGURIDAD ELECTRONICA</t>
  </si>
  <si>
    <t>PRESTACION DEL SERVICIO INTEGRAL DE ASEO Y CAFETERIA INCLUYENDO EL INSUMO DE ASEO Y CAFETERIA PARA LA ADMINISTRACION CENTRAL Y SUS SEDES, Y EL SERVICIO DE ASEO A LAS INSTALACIONES DE LAS INSTITUCIONES EDUCATIVAS DEL MUNICIPIO DE ITAGUI DURANTE EL AÑO 2017</t>
  </si>
  <si>
    <t>AUNAR ESFUERZO PARA DESARROLLAR ACTIVIDADES SOCIO-OCUPACIONALES Y DE MANTENIMIENTO DE HABILIDADES PEDAGÓGICAS PARA LA POBLACIÓN CON DISCAPACIDAD SEVERA, NO INTEGRABLE AL AULA REGULAR</t>
  </si>
  <si>
    <t>PRESTACIÓN DE SERVICIOS DE APOYO A LA GESTIÓN PARA EL REGISTRO DE INFORMACIONES DOCUMENTADAS PRECONTRACTUALES, CONTRACTUALES Y POSTCONTRACTUALES DEL PROCESO DE ADQUISICIONES DEL MUNICIPIO DE ITAGÜÍ</t>
  </si>
  <si>
    <t>PRESTACIÓN DE SERVICIOS DE APOYO A LA GESTIÓN EN EL ALMACENAMIENTO, CUSTODIA DE ARCHIVOS Y CONSULTAS EN EL ARCHIVO CENTRAL DE LA ADMINISTRACIÓN MUNICIPAL DE ITAGÜÍ; ASI COMO  LA CONTINUACION DE LA MODERNIZACION DE LA UNIDAD DE CORRESPONDENCIA Y/O VENTANILLA UNICA, DEL PROGRAMA DE GESTION DOCUMENTAL</t>
  </si>
  <si>
    <t>ARRENDAMIENTO DE DOS INMUEBLES TEMPORALMENTE LA SECRETARIA DE EDUCACION Y CULTURA DEL MUNICIPIO DE ITAGUI Y SE IDENTIFICA ASI:UN INMUEBLE UBICADO EN LA CARRERA 49 N° 48A -30 EL CUAL CONSTA DE: 4 SALONES, 2 CUARTOS UTILES, 3 BAÑOS, 1 COCINA , 2 PATIOS CUBIERTOS, 1 CORREDOR, PAREDES REVOCADAS, ESTUCADAS Y PINTADAS, SERVICIOS PUBLICOS AL DIA Y CONECTADOS Y EL OTRO INMUEBLE UBICADO EN CARRERA 49 N° 48A -20 EL CUAL CONSTA DE: 5 SALONES, 3 BAÑOS, 2 PATIOS CUBIERTOS, 1 CORREDOR, PAREDES REVOCADAS, ESTUCADAS Y PINTADAS, SERVICIOS PUBLICOS AL DIA Y CONECTADOS</t>
  </si>
  <si>
    <t>PRESTACIÓN DE SERVICIOS EXEQUIALES SEGÚN ESPECIFICACIONES TÉCNICAS PARA CADÁVERES DE PERSONAS DE ESCASOS RECURSOS ECONÓMICOS Y PARA CADÁVERES SIN IDENTIFICACIÓN (N.N.)</t>
  </si>
  <si>
    <t>PRESTACION DE SERVICIOS PROFESIONALES PARA REALIZAR AUDITORIA, SEGUIMIENTO, RENOVACION Y OTORGAMIENTO EL SISTEMA DE GESTION DE CALIDAD (S.G.C.) EN LAS INSTITUCIONES EDUCATIVAS OFICIALES DEL MUNICIPIO DE ITAGUI CON LOS REQUISITOS DE LA NORMA TECNICA COLOMBIANA ISO 9001:2008</t>
  </si>
  <si>
    <t>PRESTACION DE SRVICIOS DE APOYO A LA GESTION PARA REALIZAR  ACTIVIDADES LOGISTICAS, OPERATIVAS, ASISTENCIALES, DE MOVILIDAD O TRANSPORTE Y COMUNICACIONALES EN TODAS LAS FORMAS, A LA SECRETARIA DE GOBIERNO MUNICIPAL Y EN COORDINACION CON LAS AUTORIDADES ENCARGADAS DE LA SEGURIDAD Y LA CONVIVENCIA EN EL MUNICIPIO DE ITAGUI</t>
  </si>
  <si>
    <t>PRESTACION DE SERVICIOS DE APOYO A LA GESTION PARA POSIBILITAR LA PRESENTACION ARTISTICA DURANTE EL AÑO 2017, EN EL MARCO DEL PROYECTO "TOQUE PUES PARCE" E "INCLUSION Y EQUIDAD PARA LA MUJER"</t>
  </si>
  <si>
    <t>PRESTACION DE SERVICIOS PROFESIONALES PARA LA GESTION INTEGRAL DE LA SECRETARIA DE SALUD EN EL DESARROLLO DEL PROGRAMA SALUD Y AMBITO LABORAL</t>
  </si>
  <si>
    <t>AUNAR ESFUERZOS A FIN DE EJECUTAR CONJUNTAMENTE EL DESARROLLO DE PROGRAMAS Y PROYECTOS ENMARCADOS EN EL MODELO DE GESTION DEPORTIVO MUNICIPAL 2017</t>
  </si>
  <si>
    <t>AUNAR ESFUERZOS EN EL DESARROLLO CONJUNTO DE ACCIONES PARA LA PROMOCIÓN, EL FOMENTO Y LA FORMACIÓN INTEGRAL DE NIÑOS, NIÑAS Y ADOLESCENTES CON EDADES ENTRE LOS 6 - 17 AÑOS COMO BENEFICIARIOS DE LAS ESCUELAS SOCIO DEPORTIVAS REAL MADRID, CON OFERTA EN FÚTBOL, BALONCESTO, VOLEIBOL, FUTBOL SALA, Y PATINAJE EN EL MUNICIPIO DE ITAGUI, COMO ESTRATEGIA DE FORMACION INTEGRAL EN VALORES HUMANOS, SOCIALES Y DEPORTIVOS</t>
  </si>
  <si>
    <t>P.S.M ALIANZA S.A.S.-CONSTRUCTORA FUREL S.A.</t>
  </si>
  <si>
    <t>ESE HOSPITAL DEL SUR GABRIEL JARAMILLO PIEDRAHITA-PPNA</t>
  </si>
  <si>
    <t>ESE HOSPITAL DEL SUR GABRIEL JARAMILLO PIEDRAHITA-VIGILANCIA EPIDEMIOLOGICA</t>
  </si>
  <si>
    <t>COMERCIALIZADORA EL SUPER COMBATE S.A.S.</t>
  </si>
  <si>
    <t>DUQUE CANO MARIA LUZ ELENY</t>
  </si>
  <si>
    <t>MAYA ECHAVARRIA ELKIN MARIO</t>
  </si>
  <si>
    <t>MARINA VELEZ S.A.S.</t>
  </si>
  <si>
    <t>PALMA NOVA Y CIAS.A.S.</t>
  </si>
  <si>
    <t>PREVER S.A. &amp; CIA. S.C.A.</t>
  </si>
  <si>
    <t>CORPORACION PARA ENTIDADES Y CLUBES DEPORTIVOS-CORSALDEP</t>
  </si>
  <si>
    <t>ARANGO VASQUEZ MARIA EUGENIA</t>
  </si>
  <si>
    <t>FUNDACION BERTA ARIAS DE BOTERO</t>
  </si>
  <si>
    <t>CORPORACION CALOR DE HOGAR</t>
  </si>
  <si>
    <t>ESTRADA AGUDELO LIA PATRICIA</t>
  </si>
  <si>
    <t>SANCHEZ RESTREPO MARIA FABIOLA</t>
  </si>
  <si>
    <t>MEDINA RESTREPO BEATRIZ ELENA</t>
  </si>
  <si>
    <t>VICTOR HUGO CORTES ORTIZ-ARRENDAMIENTO VICASA</t>
  </si>
  <si>
    <t>OCAMPO DE RICO OFELIA DOLORES</t>
  </si>
  <si>
    <t>AVANTEL S.A.S.</t>
  </si>
  <si>
    <t>ESE HOSPITAL DEL SUR GABRIEL JARAMILLO PIEDRAHITA-MEDICO EN SU CASA</t>
  </si>
  <si>
    <t xml:space="preserve"> SERVICIOS DE ENERGIA Y SAYPA INGENIEROS S.A.S.</t>
  </si>
  <si>
    <t>CORPORACIÓN COMUNIQUEMONOS-SIMAT</t>
  </si>
  <si>
    <t>SISTEMAS Y ASESORIAS DE COLOMBIA S.A.-SYAC S.A.</t>
  </si>
  <si>
    <t>MASTER2000 S.A.S.</t>
  </si>
  <si>
    <t>COPYPAISA  LTDA</t>
  </si>
  <si>
    <t>AGUDELO MEJIA MONICA ALEXANDRA</t>
  </si>
  <si>
    <t>ARIAS GONZALEZ CAROLINA</t>
  </si>
  <si>
    <t>FUNDACION HOGAR DEL NIÑO</t>
  </si>
  <si>
    <t>JARAMILLO MUÑOZ CLAUDIA MARIA</t>
  </si>
  <si>
    <t>CORPORACIÓN COMUNIQUEMONOS-INTERPRETES</t>
  </si>
  <si>
    <t>CONSULTORIAS EMPRESARIALES EFICIENTES S.A.S. – “CON-EME”</t>
  </si>
  <si>
    <t>ECHEVERRI LIZETH CAROLINA</t>
  </si>
  <si>
    <t>SOCIEDAD TELEVISION DE ANTIOQUIA LIMITADA- TELEANTIOQUIA</t>
  </si>
  <si>
    <t>ROMAN SANCHEZ MONICA</t>
  </si>
  <si>
    <t>VILLA GARCIA SERGIO ANDRES</t>
  </si>
  <si>
    <t>RESTREPO BEDOYA GLORIA CECILIA</t>
  </si>
  <si>
    <t>GALEANO TOBON JENIFER ALEJANDRA</t>
  </si>
  <si>
    <t>CASTRILLON GOMEZ NATALIA ANDREA</t>
  </si>
  <si>
    <t>VARGAS SOTOS DIANA MARIA</t>
  </si>
  <si>
    <t>VASQUEZ RESTREPO MARTHA LIGIA</t>
  </si>
  <si>
    <t>HERNANDEZ GONZALEZ LUIS NORBERTO</t>
  </si>
  <si>
    <t>JULIO FONTAN S.A.S.</t>
  </si>
  <si>
    <t>VILLA VELASQUEZ LUIS FERNANDO</t>
  </si>
  <si>
    <t>VILLA MEDINA HELCONIDES DE JESUS</t>
  </si>
  <si>
    <t xml:space="preserve">ZABALA JENNY NATALIA </t>
  </si>
  <si>
    <t>CASTRO CASTRO JORGE DANIEL</t>
  </si>
  <si>
    <t>YEPES BARTOLO SANDRA INES</t>
  </si>
  <si>
    <t>DOMINA ENTREGA TOTAL S.A.S.</t>
  </si>
  <si>
    <t>GIRALDO VASQUEZ SARA</t>
  </si>
  <si>
    <t xml:space="preserve">AGENCIA DE DESARROLLO LOCAL DE ITAGÜÍ “ADELI”.  </t>
  </si>
  <si>
    <t>FERNANDEZ ROLDAN LUCAS</t>
  </si>
  <si>
    <t>ORREGO ESCOBAR CLAUDIA MARCELA</t>
  </si>
  <si>
    <t>QUIROZ POSADA AMILBIA</t>
  </si>
  <si>
    <t>HIGUITA RIVERA LINA MARIA</t>
  </si>
  <si>
    <t>LOZANO ZAPATA NATALIA ANDREA</t>
  </si>
  <si>
    <t>BARANDA LAWYERS CONSULTING S.A.S.</t>
  </si>
  <si>
    <t>MONCADA TASCON NATALIA ANDREA</t>
  </si>
  <si>
    <t>MORENO GIRON ELLY JHOANY</t>
  </si>
  <si>
    <t>LOAIZA ZAPATA JOHN JAIRO</t>
  </si>
  <si>
    <t>GUZMAN SALDARRIAGA DANIELA</t>
  </si>
  <si>
    <t>SEPULVEDA  RIOS NATALIA</t>
  </si>
  <si>
    <t>PALACIO ARANGO MARIA DEL CARMEN</t>
  </si>
  <si>
    <t>JUNTA DE ACCION COMUNAL VEREDA LAS LOMITAS</t>
  </si>
  <si>
    <t>ARENAS MONSALVE LIZETH DAYHANA</t>
  </si>
  <si>
    <t>CAÑAVERAL VELEZ CATALINA</t>
  </si>
  <si>
    <t>CARDONA BLANDO YULIET LORENA</t>
  </si>
  <si>
    <t>G&amp;O CONSULTORES S.A.S</t>
  </si>
  <si>
    <t>JUNTA DE DEFENSA CIVIL DE ITAGUI</t>
  </si>
  <si>
    <t>VILLADA CARDONA ANA ISABEL</t>
  </si>
  <si>
    <t>DYD DINAMICA S.A.S.</t>
  </si>
  <si>
    <t>UNE EPM TELECOMUNICACIONES</t>
  </si>
  <si>
    <t>INSTRUIMOS LIMITADA</t>
  </si>
  <si>
    <t>PEÑA VILLAFRADE ANDREA DEL PILAR</t>
  </si>
  <si>
    <t>SEGURIDAD RECORD DE COLOMBIA LTDA –SEGURCOL LTDA</t>
  </si>
  <si>
    <t>INSTITUTO DE CAPACITACION LOS ALAMOS "INCLA"</t>
  </si>
  <si>
    <t>ASEAR S.A. E.S.P.</t>
  </si>
  <si>
    <t xml:space="preserve">CORPORACIÓN CENTRO DE ATENCIÓN ESPECIALIZADA CRECER </t>
  </si>
  <si>
    <t>FRANCO HENAO EDUAR YOHANY</t>
  </si>
  <si>
    <t xml:space="preserve"> ARCHIVOS MODULARES DE COLOMBIA S.A.S.</t>
  </si>
  <si>
    <t>INSTITUTO COLOMBIANO DE NORMAS TECNICAS Y CERTIFICACION ICONTEC</t>
  </si>
  <si>
    <t>HERRERA ZAPATA WILMANN ALEXANDER</t>
  </si>
  <si>
    <t>FUNDACION COLOMBIA UNA NACION CIVICA "FUNDACION CONCIVICA"</t>
  </si>
  <si>
    <t>FUNDACION NACIONAL PARA EL DESARROLLO, EL ARTE Y LA CULTURA "FUNDARTE"</t>
  </si>
  <si>
    <t>SM-126-2017</t>
  </si>
  <si>
    <t>SSA-127-2017</t>
  </si>
  <si>
    <t>SSA-128-2017</t>
  </si>
  <si>
    <t>AM-129-2017</t>
  </si>
  <si>
    <t>AM-130-2017</t>
  </si>
  <si>
    <t>SSA-131-2017</t>
  </si>
  <si>
    <t>DAP132-2017</t>
  </si>
  <si>
    <t>SI-133-2017</t>
  </si>
  <si>
    <t>SH-134-2017</t>
  </si>
  <si>
    <t>SPIS-135-2017</t>
  </si>
  <si>
    <t>SEYC-136-2017</t>
  </si>
  <si>
    <t>SSA-137-2017</t>
  </si>
  <si>
    <t>SH-138-2017</t>
  </si>
  <si>
    <t>SI-139-2017</t>
  </si>
  <si>
    <t>SEYC-140-2017</t>
  </si>
  <si>
    <t>DAP-141-2017</t>
  </si>
  <si>
    <t>PRESTACIÓN DE SERVICIOS PARA CAPACITACIÓN DE LOS SUBCOMANDANTES, AGENTES DE TRÁNSITO Y PERSONAL ADMINISTRATIVO, EN FUNDAMENTOS LEGALES, CIENTÍFICOS Y TÉCNICOS PARA EL MANEJO DE ALCOHOSENSORES, GARANTIZANDO EL CUMPLIMIENTO Y DEBIDO PROCESO DE LA RESOLUCIÓN 01844 DEL 2015, POR MEDIO DE LA CUAL SE ADOPTA LA SEGUNDA VERSIÓN DE LA GUÍA PARA LA MEDICIÓN INDIRECTA DE ALCOHOLEMIA A TRAVÉS DE AIRE ASPIRADO</t>
  </si>
  <si>
    <t>ARRENDAMIENTO DE UN INMUEBLE QUE CUMPLA LAS FUNCIONES DE OFICINA, PARA LA PRESTACIÓN ADECUADA Y EFICIENTE DE LOS SERVICIOS DE LA INSPECCIÓN URBANA DE POLICÍA N°1 Y PERMANENCIA Y COMISARIA CENTRO 1 UBICADO EN LA CARRERA 51 Nº 54-28 DEL MUNICIPIO DE ITAGÜÍ. PARAGRAFO: INMUEBLE UBICADO EN LA CARRERA 51 Nº 54 – 28, PRIMER PISO, LOCAL,  EDIFICIO ESCOBAR ACOSTA P.H, CON MATRÍCULA INMOBILIARIA NO. 001-1053100</t>
  </si>
  <si>
    <t>PRESTACIÓN DE SERVICIOS PROFESIONALES PARA APOYAR LOS PROCESOS DE LA AUDITORIA INTERNA, EL CONTROL Y EL SEGUIMIENTO A LA GESTIÓN CONTABLE, FINANCIERA, PRESUPUESTAL Y DE CONTROL FISCAL INTERNO DE LA ADMINISTRACIÓN MUNICIPAL A TRAVÉS DE LA OFICINA DE CONTROL INTERNO DE GESTIÓN DEL MUNICIPIO DE ITAGÜÍ</t>
  </si>
  <si>
    <t>PRESTACIÓN DE SERVICIOS PROFESIONALES PARA APOYAR LOS PROCESOS DE LA AUDITORIA INTERNA, EL CONTROL Y EL SEGUIMIENTO A LA GESTIÓN DE LA ADMINISTRACIÓN MUNICIPAL, A TRAVÉS DE LA OFICINA DE CONTROL INTERNO DE GESTION DEL MUNICIPO DE ITAGÜÍ</t>
  </si>
  <si>
    <t>EL ARRENDADOR CONCEDE EN ARRENDAMIENTO UN LOCAL COMERCIAL CON DESTINACIÓN ESPECÍFICA DE CAFETERÍA Y RESTAURANTE, CON UN ÁREA DE 40 MTS INCLUYENDO SERVICIOS SANITARIOS ESTE SE ENCUENTRA UBICADO EN EL INTERIOR DEL  POLIDEPORTIVO OSCAR LÓPEZ ESCOBAR - CANCHA MUNICIPAL, UBICADO EN LA CALLE 53 NO 42-30 DEL MUNICIPIO DE ITAGÜÍ</t>
  </si>
  <si>
    <t>PRESTACION DE SERVICIOS PROFESIONALES PARA EL ACOMPAÑAMIENTO AL DEPARTAMENTO ADMINISTRATIVO DE PLANEACION, EN LA ACTUALIZACION DE LA ESTRATIFICACION DENOMINADA "FINCAS Y VIVIENDAS DISPERSAS EN LA ZONA RURAL" DEL MUNICIPIO DE ITAGUI</t>
  </si>
  <si>
    <t>PRESTACIÓN DE SERVICIOS PROFESIONALES PARA ADELANTAR ESQUEMAS A NIVEL ARQUITECTÓNICO EN LOS EQUIPAMIENTOS EDUCATIVOS, COMUNITARIOS, ADMINISTRATIVOS Y OBLIGACIONES URBANÍSTICAS, ASÍ COMO LOS REQUERIMIENTOS PARA LA GESTIÓN Y EJECUCIÓN DE LOS DIFERENTES PLANES, PROGRAMAS Y PROYECTOS INDOADOS DESDE LA SECRETARÍA DE INFRAESTRUCTURA</t>
  </si>
  <si>
    <t>CONSULTORÍA PARA EL FORTALECIMIENTO DE LA HACIENDA PÚBLICA LOCAL, ACOMPAÑAMIENTO EN LOS PROCESOS CONTABLES, PRESUPUESTALES, DE FISCALIZACIÓN Y GESTIÓN DE RENTAS E IMPLEMENTACIÓN DE ESTRATEGIAS FINANCIERAS REQUERIDAS PARA LA ADECUADA GESTIÓN DE LOS RECURSOS DEL MUNICIPIO DE ITAGUI</t>
  </si>
  <si>
    <t>AUNAR ESFUERZOS PARA DESARROLLAR ESTRATEGIAS QUE PROMUEVAN LA SALUD MENTAL, ENTORNOS PROTECTORES Y PREVENGAN LA VULNERACION DE DERECHOS CON ACCIONES AFIRMATIVAS DIRIGIDAS A DIFERENTES GRUPOS POBLACIONALES DEL MUNICIPIO DE ITAGUI</t>
  </si>
  <si>
    <t>AUNAR ESFUERZOS PARA FORTALECER LOS PROCESOS DE COMUNICACIÓN Y EDUCACION DE LAS INSTITUCIONES OFICIALES A TRAVES DE LA ESTRATEGIA "EDUCAR MIENTRAS SE INFORMA"</t>
  </si>
  <si>
    <t>ADQUISICIÓN DE DOTACIÓN DE UNIFORMES PARA TRABAJADORES OFICIALES, DOTACIÓN BÁSICA PARA LOS SERVIDORES PÚBLICOS DE LA SECRETARIA DE SALUD Y PROTECCIÓN SOCIAL Y DE CALZADO Y VESTIDO AL PERSONAL DOCENTE DE LAS INSTITUCIONES EDUCATIVAS ADSCRITAS AL MUNICIPIO DE ITAGÜÍ</t>
  </si>
  <si>
    <t>PRESTACIÓN DE LOS SERVICIOS PROFESIONALES DE CALIFICACIÓN DEL RIESGO CREDITICIO DE LA CAPACIDAD DE PAGO DE CORTO Y LARGO PLAZO DEL MUNICIPIO DE ITAGÜÍ (DENOMINADA TÉCNICAMENTE CALIFICACIÓN NACIONAL DE LARGO Y CORTO PLAZO PARA CON SUS PASIVOS FINANCIEROS)</t>
  </si>
  <si>
    <t>APOYO A LA GESTIÓN OPERATIVA PARA IMPLEMENTACIÓN DE ACCIONES DE  FORTALECIMIENTO DE ESQUEMAS ORGANIZACIONALES PARA LA ADMINISTRACIÓN Y OPERACIÓN DE LOS SISTEMAS DE ACUEDUCTO Y ALCANTARILLADO DEL MUNICIPIO DE ITAGÜÍ</t>
  </si>
  <si>
    <t>PRESTAR SERVICIOS PROFESIONALES PARA EL APOYO PEDAGÓGICO A LOS ESTUDIANTES EN CONDICIÓN DE DISCAPACIDAD Y CON CAPACIDADES O CON TALENTOS EXCEPCIONALES, POR MEDIO DEL GRUPO INTERDISCIPLINARIO “UNIDAD DE ATENCIÓN INTEGRAL UAI” CON ÉNFASIS EN PEDAGOGÍA Y ESTRATEGIAS DE PERMANENCIA, PARA LAS 24 INSTITUCIONES EDUCATIVAS OFICIALES DEL MUNICIPIO DE ITAGÜÍ, REPORTADOS EN LA MATRÍCULA DEL AÑO 2017</t>
  </si>
  <si>
    <t>PRESTACIÓN DE SERVICIOS PROFESIONALES DE ASESORÍA Y ACOMPAÑAMIENTO AL MONITOREO Y CAPACITACIÓN PROFESIONAL AL PLAN ANTICORRUPCIÓN Y ATENCIÓN AL CIUDADANO</t>
  </si>
  <si>
    <t>900519992-5</t>
  </si>
  <si>
    <t>71219405-1</t>
  </si>
  <si>
    <t>71606341-7</t>
  </si>
  <si>
    <t>70513179-6</t>
  </si>
  <si>
    <t>1017136220-1</t>
  </si>
  <si>
    <t>900196085-1</t>
  </si>
  <si>
    <t>71295729-4</t>
  </si>
  <si>
    <t>900229865-3</t>
  </si>
  <si>
    <t>811039557-1     900315057-7</t>
  </si>
  <si>
    <t>32544713-4</t>
  </si>
  <si>
    <t>42760462-2</t>
  </si>
  <si>
    <t>SGM-017-2017</t>
  </si>
  <si>
    <t>890901522-9</t>
  </si>
  <si>
    <t>811012970-3</t>
  </si>
  <si>
    <t>43829158-0</t>
  </si>
  <si>
    <t>32329773-5</t>
  </si>
  <si>
    <t>SSA-026-017</t>
  </si>
  <si>
    <t>SSA-027-2017</t>
  </si>
  <si>
    <t>SG-028-2017</t>
  </si>
  <si>
    <t>SH-037-2016</t>
  </si>
  <si>
    <t>SH-039-2017</t>
  </si>
  <si>
    <t>SSA-047-2017</t>
  </si>
  <si>
    <t>SSA-069-2017</t>
  </si>
  <si>
    <t>SSA-077-2017</t>
  </si>
  <si>
    <t>SGM-083-2017</t>
  </si>
  <si>
    <t>SSA-104-2017</t>
  </si>
  <si>
    <t>SJ-120-2017</t>
  </si>
  <si>
    <t>BUITRAGO GOMEZ NUBIA ELENA</t>
  </si>
  <si>
    <t xml:space="preserve">MONSALVE PULGARIN JOHANA VANESSA </t>
  </si>
  <si>
    <t xml:space="preserve">CONTRALORIA MUNICIPAL DE ITAGUÍ  </t>
  </si>
  <si>
    <t xml:space="preserve">OKG CONSULTORES S.A.S. </t>
  </si>
  <si>
    <t>ABOGAR CONSULTORES S.A.S.</t>
  </si>
  <si>
    <t>CORPORACION PEDAGOGICA DIVERSIDAD C.P.D.</t>
  </si>
  <si>
    <t>GUTIERREZ GONZALEZ BRIENNER ALEXIS</t>
  </si>
  <si>
    <t>PINEDA SANCHEZ CARLOS ALFONSO</t>
  </si>
  <si>
    <t>OSORIO SALDARRIAGA JAIRO LEON</t>
  </si>
  <si>
    <t>FUNDACION SANAR</t>
  </si>
  <si>
    <t>COMERCIALIZADORA HOYOS &amp; OROZCO LTDA</t>
  </si>
  <si>
    <t>FITCH RATINGS COLOMBIA S.A.</t>
  </si>
  <si>
    <t>MARTINEZ VARGAS JULIAN ANDRES</t>
  </si>
  <si>
    <t>WPR  GESTION EN SALUD S.A.S.</t>
  </si>
  <si>
    <t>GUISAO RUA ELIANA</t>
  </si>
  <si>
    <r>
      <t xml:space="preserve">LOGÍSTICA DEL COMPONENTE FISICO, PARA AUNAR ESFUERZOS DE COOPERACIÓN Y ASÍ APOYAR AL PERSONAL INTEGRANTE DEL GRUPO DE ACCIÓN UNIFICADA POR LA LIBERTAD PERSONAL ANTIOQUIA (GAULA), UNIDAD ENCARGADA DE CONTRARRESTAR LOS DELITOS DE SECUESTRO Y EXTORISIÓN Y SE CONSERVAN LAS CONDICIONES MINIMAS DE CONVIVENCIA DENTRO DE LA JURISDICCIÓN DEL MUNICIPIO DE ITAGÜÍ. EN VIRTUD DE LO ANTERIOR SE ENTREGA EN ARRENDAMIENTO POR PARTE DEL ARRENDADOR AL ARRENDATARIO UN BIEN INMUEBLE UBICADO EN EL MUNICIPIO DE ITAGÜÍ EN LA CARRERA 52 D NO. 83-25, PARA EL FUNCIONAMIENTO DEL GAULA ANTIOQUIA EN EL MUNICIPIO DE ITAGÜÍ. </t>
    </r>
    <r>
      <rPr>
        <sz val="9"/>
        <color indexed="8"/>
        <rFont val="Calibri"/>
        <family val="2"/>
      </rPr>
      <t>PARÁGRAFO: EL INMUEBLE DADO EN ARRENDAMIENTO CONSTA DE UN ÁREA CONSTRUIDA APROXIMADA DE 2.553. M2, EDIFICACIÓN CONFORMADA POR CINCO (5) PISOS, CUBIERTA EN TEJA TERMO ACÚSTICA, SISTEMA CONSTRUCTIVO EN VIGAS Y PÓRTICOS, ENTREPISOS EN PLACA DE CONCRETO, PISOS EN ACABADOS EN ENCHAPE CERÁMICO Y GRES, PUNTO FIJO O ESCALERA ACABADO EN VITRIFICADO, MEDIOS DE INGRESO A NIVELES SUPERIORES A TRAVÉS DE ESCALAS FIJAS Y UN ASCENSOR, UNIDADES SANITARIAS POR CADA NIVEL, ZONA DE PARQUEO CON POSIBILIDAD DE INGRESO Y SERVICIOS PÚBLICOS BÁSICOS</t>
    </r>
  </si>
  <si>
    <t>EL ARRENDAMIENTO DE UN LOTE DE TERRENO, CON SUS USOS Y ANEXIDADES, INCLUIDA UNA CASA QUE SE ENCUENTRA EN ÉL CONSTRUIDA, UBICADO DENTRO DEL PARQUE CEMENTERIOS JARDINES MONTESACRO. PARA QUE SE REALICEN LAS NECROPSIAS Y AUTOPSIAS A LOS DIFERENTES OCCISOS QUE SURJAN EN EL MUNICIPIO DE ITAGÜÍ A CAUSA DE MUERTE NATURAL O VIOLENTA</t>
  </si>
  <si>
    <t>EL ARRENDATARIO ENTREGA A TÍTULO DE ARRENDAMIENTO AL ARRENDADOR UN LOCAL COMERCIAL (01) PARA USO DE LA OFICINA DEL SISBEN DE LA  ADMINISTRACIÓN MUNICIPAL DE ITAGÜÍ, UBICADO EN LA CARRERA 51 N° 54-20 PRIMER PISO DEL MUNICIPIO DE ITAGÜÍ, CON UN ÁREA DE 184 MTS, DOTADO DE DOS (02) BAÑOS, COCINETA, PATIO, SERVICIO DE TELÉFONO DOS LÍNEAS TELEFÓNICAS, CONEXIONES A INTERNET, SERVICIO DE MONITOREO (ALARMA), CON CONTADOR DE ENERGÍA Y ACUEDUCTO INDEPENDIENTES</t>
  </si>
  <si>
    <t>PRESTACION DE SERVICIOS PROFESIONALES DE REPRESENTACIÓN JUDICIAL EN ASPECTOS PUNTUALES Y ESPECIALES DE LA SECRETARIA JURIDICA DEL MUNICIPIO DE ITAGUI</t>
  </si>
  <si>
    <t>PRESTACION DE SERVICIOS PARA EL USO DE LA PLATAFORMA INFORMATICA PARA EL ALMACENAMIENTO, SIMPLIFICACION, SISTEMATIZACION Y ADMINISTRACION DE LA INFORMACION DE LAS I.E. OFICIALES DEL MUNICIPIO DE ITAGÜI</t>
  </si>
  <si>
    <t>PRESTACION DE SERVICIOS PROFESIONALES EN ACTIVIDADES PROPIAS DE ASESORIA, SUSTANCIACION, TRAMITE Y PROYECCION DE ACTUACIONES EN GENERAL EN LOS PROCESOS DE JURISDICCION COACTIVA ADELANTADOS POR LA SECRETARIA DE HACIENDA Y LA SECRETARIA DE MOVILIDAD DEL MUNICIPIO DE ITAGUI</t>
  </si>
  <si>
    <t>EL COMODANTE ENTREGA A TÍTULO DE COMODATO AL COMODATARIO Y ESTE RECIBE EN PERFECTAS CONDICIONES Y A ENTERA SATISFACCIÓN UN INMUEBLE UBICADO EN LA CARRERA 51 N° 51 – 55, NOVENO (9°) PISO, CON UN ÁREA DE 357,88 M2, EDIFICIO DEL CONCEJO</t>
  </si>
  <si>
    <r>
      <t>PRESTACIÓN DE SERVICIOS PROFESIONALES EN APOYO TÉCNICO  Y SEGUIMIENTO AL PROCESO DE ADQUISICIONES DEL MUNICIPIO DE ITAGÜÍ</t>
    </r>
    <r>
      <rPr>
        <b/>
        <sz val="12"/>
        <rFont val="Calibri"/>
        <family val="2"/>
      </rPr>
      <t xml:space="preserve">  </t>
    </r>
  </si>
  <si>
    <r>
      <t>PRESTACIÓN DE SERVICIOS COMO AUXILIAR PARA LA ASESORÍA Y ORIENTACIÓN DE PERSONAS  EN LA GESTIÓN INTEGRAL DE LOS SERVICIOS DE ATENCIÓN A LA COMUNIDAD–SAC. DENTRO DE LA SECRETARIA DE SALUD Y PROTECCIÓN SOCIAL.</t>
    </r>
    <r>
      <rPr>
        <b/>
        <i/>
        <sz val="9"/>
        <color indexed="8"/>
        <rFont val="Calibri"/>
        <family val="2"/>
      </rPr>
      <t xml:space="preserve"> </t>
    </r>
    <r>
      <rPr>
        <sz val="9"/>
        <color indexed="8"/>
        <rFont val="Calibri"/>
        <family val="2"/>
      </rPr>
      <t xml:space="preserve"> </t>
    </r>
  </si>
  <si>
    <t>POR ESTE CONTRATO EL ARRENDADOR ENTREGA A TÍTULO DE ARRENDAMIENTO UN INMUEBLE (ESPACIO FÍSICO) DE SU PROPIEDAD UBICADO EN LAS INSTALACIONES DE LA SECRETARÍA DE MOVILIDAD DEL MUNICIPIO DE ITAGÜÍ, CALLE 50 NO. 43-34, AL ARRENDATARIO, Y ÉSTE LO RECIBE AL MISMO TÍTULO Y A ENTERA SATISFACCIÓN</t>
  </si>
  <si>
    <t>EL COMODANTE ENTREGA A TÍTULO DE COMODATO AL COMODATARIO Y ESTE RECIBE EN PERFECTAS CONDICIONES Y A ENTERA SATISFACCIÓN LOS SIGUIENTES BIENES INMUEBLES: UN BIEN INMUEBLE QUE ESTÁ UBICADO EN LA CARRERA 51 N° 51 – 55, SEXTO  (6)  PISO, CAMI EDIFICIO DEL CONCEJO, ÁREA CONSTRUIDA 302,74 MTS2 QUE SE DISCRIMINA ASÍ: INMUEBLE UTILIZADO PARA OFICINAS CON UN ÁREA DE 159.58 MT2, INMUEBLE UTILIZADO PARA ARCHIVO CON UN ÁREA DE 50.84 MT2, PUNTO FIJO CON UN ÁREA DE 64.78 MT2, PARQUEADEROS CON UN ÁREA DE 27.54 MT2</t>
  </si>
  <si>
    <r>
      <t>PRESTACIÓN DE SERVICIOS PROFESIONALES EN ACOMPAÑAMIENTO, ASESORÍA, Y SEGUIMIENTO A LA GESTIÓN JURÍDICA IMPLÍCITA EN LOS ACTOS DE DELEGACIÓN DE FUNCIONES Y COMPETENCIAS, DESCONCENTRACIÓN, CONTRATACIÓN, Y DECISIONES ADMINISTRATIVAS DE LA ENTIDAD, Y APOYO JURÍDICO EN ACTUACIONES REQUERIDAS PARA ELLO</t>
    </r>
    <r>
      <rPr>
        <b/>
        <sz val="12"/>
        <rFont val="Arial"/>
        <family val="2"/>
      </rPr>
      <t xml:space="preserve"> </t>
    </r>
  </si>
  <si>
    <r>
      <t xml:space="preserve">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 </t>
    </r>
    <r>
      <rPr>
        <sz val="9"/>
        <rFont val="Calibri"/>
        <family val="2"/>
      </rPr>
      <t>PARAGRAFO: de conformidad con el número</t>
    </r>
    <r>
      <rPr>
        <sz val="9"/>
        <rFont val="Calibri"/>
        <family val="2"/>
      </rPr>
      <t xml:space="preserve"> de Matrícula Inmobiliaria No 001-641841, el inmueble objeto del presente contrato de arrendamiento tienen la siguiente Descripción: Cabida y Linderos, Escritura 1892 del 10-10-72 Notaria 7, Medellín, un Lote de terreno ubicado en el Municipio de Sabaneta y que linda: Por un costado con extensión de 112 metros con 30 centímetros, del mojón N°1 al mojón N°2 de 54.30 (metros con treinta centímetros) del mojón N°2 al N°3, en 58 metros  con la finca de propiedad de Deboralina Aristizabal de Urrea; por otro costado del mojón N°3 en línea: recta hasta el mojón N°4 con propiedad de Sebastián Saldarriaga en una extensión 40 Metros con 50 centímetros del mojón N° 4 hasta el mojón N°5 en una línea quebrada con una longitud de 22 con predio del mismo señor Saldarriaga; por otro costado del mojón N°5 al N°6 en línea recta con predio del señor Guillermo Peláez en una Extensión de 24 metros con 50 centímetros y por el otro costado, con un camino de carreteable en una extensión de 60 y un metros con 50 centímetros determinados por los mojones 6 y 1 punto de partida</t>
    </r>
  </si>
  <si>
    <r>
      <t xml:space="preserve">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 </t>
    </r>
    <r>
      <rPr>
        <b/>
        <sz val="9"/>
        <color indexed="8"/>
        <rFont val="Calibri"/>
        <family val="2"/>
      </rPr>
      <t>P</t>
    </r>
    <r>
      <rPr>
        <sz val="9"/>
        <color indexed="8"/>
        <rFont val="Calibri"/>
        <family val="2"/>
      </rPr>
      <t>ARÁGRAFO: DE C</t>
    </r>
    <r>
      <rPr>
        <sz val="9"/>
        <color indexed="8"/>
        <rFont val="Calibri"/>
        <family val="2"/>
      </rPr>
      <t>ONFORMIDAD CON EL NUMERO DE MATRILCULA INMOBILIARIA NO 001-641841, EL INMUEBLE OBJETO DEL PRESENTE CONTRATO DE ARRENDAMIENTO TIENEN LA SIGUIENTE DESCRIPCIÓN:CABIDA Y LINDEROS, ESCRITURA 1892 DEL 10-10-72 NOTARIA 7, MEDELLIN, UN LOTE DE TERRENO UBICADO EN EL MUNICIPIO DE SABANETA Y QUE LINDA: POR UN COSTADO CON EXTENSEIÓN DE 112 METROS CON 30 CENTIMETROS, DEL MOJON N°1 AL MOJON N°2 DE 54.30 (METROS CON TREINTA CENTÍMETROS) DEL MOJON N°2 AL N°3  EN LÍNEA RECTA HASTA EL MOJON N°4 CON PROPIEDAD DE SEBASTIAN SALDARRIAGA EN UNA EXTENSIÓN METROS CON 50 CENTIMETROS DEL MOJON N°4 HASTA EL MOJON N°5 EN UNA LÍNEA QUEBRADA CON UNA LONGITUD DE 22 CON PREDIO DEL MISMO SEÑOR SALDARRIAGA; POR OTRO COSTADO DEL MOJON N°5 AL N°6 EN LÍNEA RECAT CON PREDIO DEL SEÑOR GUILLERMO PELAEZ EN UNA EXTENSIÓN DE 24 METROS CON 50 CENTIMETROS Y POR EL OTRO COSTADO, CON UN CAMINO DE CARRETEABLE EN UNA EXTENSIÓN DE 60 Y UN METROS CON 50 CENTIMETROS DETERMINADOS POR LOS MOJONES 6 Y 1 PUNTO DE PARTIDA</t>
    </r>
  </si>
  <si>
    <t>PRESTACIÓN DE SERVICIOS PROFESIONALES DE ASESORIA Y APOYO PARA EL RECOBRO DEL PAGO SOBREFACTURADO POR EL CONSUMO DE ENERGÍA REALIZADO POR LAS EMPRESAS DE SERVICIOS PÚBLICOS DE ENERGÍA A PARTIR DEL ANÁLISIS DE LA FACTURACIÓN Y LA VERIFICACIÓN TÉCNICA DE LAS CONDICIONES DE USO POR PARTE DE LAS EMPRESAS DE ENERGÍA DE LA INFRAESTRUCTURA ELÉCTRICA DE PROPIEDAD DEL MUNICIPIO</t>
  </si>
  <si>
    <t>AUNAR ESFUERZO PARA DESARROLLAR ACTIVIDADES SOCIO-OCUPACIONALES Y DE MANTENIMIENTO DE HABILIDADES PEDAGOGICAS PARA LA POBLACION CON DISCAPACIDAD SEVERA, NO INTEGRABLE AL AULA REGULAR</t>
  </si>
  <si>
    <t>PRESTACIÓN DE SERVICIOS PROFESIONALES DE ASESORIA Y APOYO PARA LA CONFECCION DE LA POLITICA DE PREVENCIÓN DEL DAÑO ANTIJURÍDICO EN EL MUNICIPIO DE ITAGÜÍ, ASESORIA AL COMITÉ DE CONCILIACIÓN DE LA ENTIDAD Y REPRESENTACIÓN JUDICIAL EN LOS PROCESOS ADELANTADOS EN LAS ALTAS CORTES EN LA CIUDAD DE BOGOTÁ</t>
  </si>
  <si>
    <t>AUNAR ESFUERZOS TÉCNICOS, LOGÍSTICOS, ADMINISTRATIVOS, FINANCIEROS Y COORDINAR  ACCIONES CONJUNTAS  PARA DESARROLLAR  PRESENTACIONES ARTÍSTICAS  EL DÍA VIERNES  10 DE MARZO DE 2017 EN EL MARCO DEL  PROYECTO EQUIDAD DE GÉNERO  COMO RECONOCIMIENTO Y EXALTACIÓN A ESTA POBLACIÓN</t>
  </si>
  <si>
    <t xml:space="preserve">11 MESES Y 15 DÍAS </t>
  </si>
  <si>
    <t>16 DÍAS Y 11 MESES</t>
  </si>
  <si>
    <t xml:space="preserve">11 MESES </t>
  </si>
  <si>
    <t>3 MESES Y 15 DÍAS</t>
  </si>
  <si>
    <t>11 MESES Y 15 DÍAS</t>
  </si>
  <si>
    <t xml:space="preserve">11 MESES Y 9 DÍAS </t>
  </si>
  <si>
    <t>11 MESES Y 6 DÍAS</t>
  </si>
  <si>
    <t>5 AÑOS</t>
  </si>
  <si>
    <t>328 DIAS</t>
  </si>
  <si>
    <t>325 DÍAS</t>
  </si>
  <si>
    <t>10 MESES Y 15 DÍAS</t>
  </si>
  <si>
    <t>10 MESES Y 22 DÍAS</t>
  </si>
  <si>
    <t>10 MESES Y 17 DÌAS</t>
  </si>
  <si>
    <t>9 MESES Y 23 DÍAS</t>
  </si>
  <si>
    <t>10 MESES Y 12 DÍAS</t>
  </si>
  <si>
    <t>9 MESES Y 19 DÍAS</t>
  </si>
  <si>
    <t>304 DÍAS</t>
  </si>
  <si>
    <t>300 DÍAS</t>
  </si>
  <si>
    <t>9 MESES Y 15 DÍAS</t>
  </si>
  <si>
    <t>270 DIAS</t>
  </si>
  <si>
    <t>25 DÍAS Y 9 MESES</t>
  </si>
  <si>
    <t>9 MESES Y 15 DÌAS</t>
  </si>
  <si>
    <t>1 SEMANA (8 DIAS CALENDARIO)</t>
  </si>
  <si>
    <t>22 DIAS Y 9 MESES</t>
  </si>
  <si>
    <t>15 DIAS Y 9 MESES</t>
  </si>
  <si>
    <t>15 DÍAS Y 9 MESES</t>
  </si>
  <si>
    <t>9 MESES Y 10 DIAS</t>
  </si>
  <si>
    <t>43795503-0</t>
  </si>
  <si>
    <t>900518893-1</t>
  </si>
  <si>
    <t>32242092-2</t>
  </si>
  <si>
    <t>53084303-1</t>
  </si>
  <si>
    <t>43496399-8</t>
  </si>
  <si>
    <t>1088286969-1</t>
  </si>
  <si>
    <t>1017199376-1</t>
  </si>
  <si>
    <t>1128405710-6</t>
  </si>
  <si>
    <t>42756605-3</t>
  </si>
  <si>
    <t>1037620938-9</t>
  </si>
  <si>
    <t>3507601-5</t>
  </si>
  <si>
    <t>6790495-2</t>
  </si>
  <si>
    <t>1040730888-1</t>
  </si>
  <si>
    <t>70102465-4</t>
  </si>
  <si>
    <t>19111056-8</t>
  </si>
  <si>
    <t>1036623468-9</t>
  </si>
  <si>
    <t>1036649642-7</t>
  </si>
  <si>
    <t>90053021-5</t>
  </si>
  <si>
    <t>811036609-2</t>
  </si>
  <si>
    <t>1090400079-6</t>
  </si>
  <si>
    <t>43728806-1</t>
  </si>
  <si>
    <t>1040035833-6</t>
  </si>
  <si>
    <t>1036637241-5</t>
  </si>
  <si>
    <t>35696599-3</t>
  </si>
  <si>
    <t>1036658275-5</t>
  </si>
  <si>
    <t>43184217-7</t>
  </si>
  <si>
    <t>42764935-2</t>
  </si>
  <si>
    <t>811008404-0</t>
  </si>
  <si>
    <t>136639972-1</t>
  </si>
  <si>
    <t>1036647262-2</t>
  </si>
  <si>
    <t>43168195-6</t>
  </si>
  <si>
    <t>1036610663-2</t>
  </si>
  <si>
    <t>811007497-0</t>
  </si>
  <si>
    <t>1036646380-9</t>
  </si>
  <si>
    <t>860510973-1</t>
  </si>
  <si>
    <t>45693428-5</t>
  </si>
  <si>
    <t>811044253-8</t>
  </si>
  <si>
    <t>71187839-3</t>
  </si>
  <si>
    <t>900978895-7</t>
  </si>
  <si>
    <t>71731383-0</t>
  </si>
  <si>
    <t>SEYC-142-2017</t>
  </si>
  <si>
    <t>PRESTAR SOPORTE TÉCNICO A LA INFRAESTRUCTURA TECNOLÓGICA, EQUIPOS INFORMÁTICOS, REDES DE TELECOMUNICACIONES, RED ELÉCTRICA DE TECNOLOGÍA DE LA INFORMACIÓN, ATENCIÓN DE INCIDENTES EN SERVIDORES XS EN LAS 37 SEDES DE LAS 24 INSTITUCIONES EDUCATIVAS OFICIALES DEL MUNICIPIO DE ITAGÜÍ A TRAVÉS DEL SERVICIO INTEGRAL DE MESA DE SERVICIOS EN LA MODALIDAD DE OUTSOURCING POR MEDIO DE LA CUAL SE CANALIZARÁN TODAS LAS SOLICITUDES</t>
  </si>
  <si>
    <t>anulado</t>
  </si>
  <si>
    <t>01/01/2017 AL 31/12/2017</t>
  </si>
  <si>
    <t>01/01/2017 AL 31/03/2017</t>
  </si>
  <si>
    <t>06/1/2017 AL 04/02/2017</t>
  </si>
  <si>
    <t>03/01/2017 AL 02/05/2017</t>
  </si>
  <si>
    <t>03/01/2017 AL 02/06/2017</t>
  </si>
  <si>
    <t>010/01/2017 AL 30/06/2017</t>
  </si>
  <si>
    <t>01/01/2017 AL 28/02/2017</t>
  </si>
  <si>
    <t>06/01/2017 AL 04/02/2017</t>
  </si>
  <si>
    <t>12/01/2017 AL 26/12/2017</t>
  </si>
  <si>
    <t>16/01/2017 AL 31/12/2017</t>
  </si>
  <si>
    <t>12/01/2017 AL 11/12/2017</t>
  </si>
  <si>
    <t>13/01/2017 AL 27/04/2017</t>
  </si>
  <si>
    <t>17/01/2017 AL 16/10/2017</t>
  </si>
  <si>
    <t>17/01/2017 AL 31/12/2017</t>
  </si>
  <si>
    <t>19/01/2017 AL 18/04/2017</t>
  </si>
  <si>
    <t>19/01/2017 AL 18/12/2017</t>
  </si>
  <si>
    <t>23/01/2017 AL 22/04/2017</t>
  </si>
  <si>
    <t>23/01/2017 AL 22/12/2017</t>
  </si>
  <si>
    <t>24/01/2017 AL 31/12/2017</t>
  </si>
  <si>
    <t>23/01/2017 AL 28/12/2017</t>
  </si>
  <si>
    <t>25/01/2017 AL 24/12/2017</t>
  </si>
  <si>
    <t>27/01/2017 AL 26/12/2017</t>
  </si>
  <si>
    <t>25/01/2017 AL 24/11/2017</t>
  </si>
  <si>
    <t>26/01/2017 AL 25/12/2017</t>
  </si>
  <si>
    <t>24/01/2017 AL 23/01/2022</t>
  </si>
  <si>
    <t>27/01/2017 AL 28/12/2017</t>
  </si>
  <si>
    <t>01/02/2017 AL 15/12/2017</t>
  </si>
  <si>
    <t>26/01/2017 AL 25/04/2017</t>
  </si>
  <si>
    <t>30/01/2017 AL 29/12/2017</t>
  </si>
  <si>
    <t>31/01/2017 AL 30/12/2017</t>
  </si>
  <si>
    <t>31/01/2017 AL 27/12/2017</t>
  </si>
  <si>
    <t>02/02/2017 AL 01/12/2017</t>
  </si>
  <si>
    <t>02/02/2017 AL 16/12/2017</t>
  </si>
  <si>
    <t>01/02/2017 AL 31/02/2018</t>
  </si>
  <si>
    <t>03/02/2017 AL 17/12/2017</t>
  </si>
  <si>
    <t>01/02/2017 AL 31/12/2017</t>
  </si>
  <si>
    <t>01/02/2017 AL 31/01/2018</t>
  </si>
  <si>
    <t>03/02/2017 AL 02/04/2017</t>
  </si>
  <si>
    <t>07/02/2017 al 06/10/2017</t>
  </si>
  <si>
    <t>07/02/2017 AL 06/12/2017</t>
  </si>
  <si>
    <t>07/02/2017 AL 31/12/2017</t>
  </si>
  <si>
    <t>08/02/2017 AL 22/12/2017</t>
  </si>
  <si>
    <t>07/02/2017 AL 21/12/2017</t>
  </si>
  <si>
    <t>07/02/2017 AL 06/02/2022</t>
  </si>
  <si>
    <t>13/02/2017 AL 12/12/2017</t>
  </si>
  <si>
    <t>15/02/2017 AL 14/12/2017</t>
  </si>
  <si>
    <t>16/02/2017 AL 15/12/2017</t>
  </si>
  <si>
    <t>17/02/2017 AL 16/12/2017</t>
  </si>
  <si>
    <t>15/12/2017 AL 31/12/2017</t>
  </si>
  <si>
    <t>15/02/2017 al 31/12/2017</t>
  </si>
  <si>
    <t>21/02/2017 AL 13/12/2017</t>
  </si>
  <si>
    <t>20/02/2017 AL 31/12/2017</t>
  </si>
  <si>
    <t>22/02/2017 AL 21/12/2017</t>
  </si>
  <si>
    <t>01/03/2017 AL 01/03/2022</t>
  </si>
  <si>
    <t>28/02/2017 AL 28/02/2018</t>
  </si>
  <si>
    <t>01/03/2017 AL 31/10/2017</t>
  </si>
  <si>
    <t>01/03/2017 AL 31/12/2017</t>
  </si>
  <si>
    <t>27/02/2017 AL 15/12/2017</t>
  </si>
  <si>
    <t>27/02/2017 AL 31/12/2017</t>
  </si>
  <si>
    <t>28/02/2017 AL 27/12/2017</t>
  </si>
  <si>
    <t>27/02/2017 AL 26/12/2017</t>
  </si>
  <si>
    <t>01/03/2017 AL 30/04/2017</t>
  </si>
  <si>
    <t>02/03/2017 AL 31/12/2017</t>
  </si>
  <si>
    <t>06/03/2017 AL 31/12/2017</t>
  </si>
  <si>
    <t>08/03/2017 AL 07/09/2017</t>
  </si>
  <si>
    <t>07/03/2017 AL 31/12/2017</t>
  </si>
  <si>
    <t>07/03/2017 AL 06/11/2017</t>
  </si>
  <si>
    <t>08/03/2017 AL 22/12/2017</t>
  </si>
  <si>
    <t>09/03/2017 AL 23/12/2017</t>
  </si>
  <si>
    <t>09/03/2017 AL 16/03/2017</t>
  </si>
  <si>
    <t>21/03/2017 AL 19/04/2017</t>
  </si>
  <si>
    <t>17/03/2017 AL 31/12/2017</t>
  </si>
  <si>
    <t>10/03/2017 AL 31/12/2017</t>
  </si>
  <si>
    <t>13/03/2017 AL 27/12/2017</t>
  </si>
  <si>
    <t>15/03/2017 AL 29/12/2017</t>
  </si>
  <si>
    <t>15/03/2017 AL 15/03/2018</t>
  </si>
  <si>
    <t>15/03/2017 AL 14/06/2017</t>
  </si>
  <si>
    <t>21/03/2017 AL 20/09/2017</t>
  </si>
  <si>
    <t>16/03/2017 AL 30/12/2017</t>
  </si>
  <si>
    <t>28/03/2017 AL 31/12/2017</t>
  </si>
  <si>
    <t>21/03/2017 AL 20/12/2017</t>
  </si>
  <si>
    <t>22/03/2017 AL 31/12/2017</t>
  </si>
  <si>
    <t>28/03/2017 AL 27/12/2017</t>
  </si>
  <si>
    <t>SSYPS-143-2017</t>
  </si>
  <si>
    <t>SEYC-144-2017</t>
  </si>
  <si>
    <t>AM-145-2017</t>
  </si>
  <si>
    <t>AM-146-2017</t>
  </si>
  <si>
    <t>DAP-147-2017</t>
  </si>
  <si>
    <t>SGM-148-2017</t>
  </si>
  <si>
    <t>SSA-149-2017</t>
  </si>
  <si>
    <t>SSA-150-2017</t>
  </si>
  <si>
    <t>SSA-151-2017</t>
  </si>
  <si>
    <t>SH-152-2017</t>
  </si>
  <si>
    <t>SEYC-153-2017</t>
  </si>
  <si>
    <t>SEYC-154-2017</t>
  </si>
  <si>
    <t>SSA-155-2017</t>
  </si>
  <si>
    <t>SI-156-2017</t>
  </si>
  <si>
    <t>29/03/2017 AL 28/12/2017</t>
  </si>
  <si>
    <t>30/03/2017 AL 29/12/2017</t>
  </si>
  <si>
    <t>03/04/2017 AL 02/07/2017</t>
  </si>
  <si>
    <t>29/03/2017 AL 28/12/207</t>
  </si>
  <si>
    <t>31/03/2017 AL 31/12/2017</t>
  </si>
  <si>
    <t>SSA-157-2017</t>
  </si>
  <si>
    <t xml:space="preserve"> PRESTACIÓN DE SERVICIOS PARA REALIZAR ACCIONES DE SALUD PÚBLICA – PIC PLAN DE INTERVENCIONES COLECTIVAS EN EL MUNICIPIO DE ITAGÜÍ SEGÚN LINEAMIENTOS NACIONALES, DEPARTAMENTALES Y MUNICIPALES</t>
  </si>
  <si>
    <t>PRESTACION DE SERVICIOS DE APOYO A LA GESTION DE FORMA INTEGRAL A LA SECRETARIA DE EDUCACION EN EL ACOMPAÑAMIENTO Y LA SOSTENIBILIDAD DEL SISTEMA DE GESTION DE LA CALIDAD DE LA SECRETARIA DE EDUCACION, APOYO EN LA ADMINISTRACION Y ORGANIZACIÓN DE EXPEDIENTES LABORALES DE LOS DOCENTES Y DIRECTIVOS DOCENTES, EN LOS ARCHIVOS DE GESTION Y MANEJO ESTADISTICO DE LA INFORMACION SUMINISTRADA POR LA SECRETARIA DE EDUCACION</t>
  </si>
  <si>
    <t>ADQUIRIR HERRAMIENTA TECNOLÓGICA PARA LA REALIZACIÓN DE AUDITORÍAS INTERNAS, SEGUIMIENTO Y MONITOREO DE RIESGOS, Y MEJORAMIENTO CONTINUO PARA EL FORTALECIMIENTO DEL SISTEMA DE CONTROL INTERNO DEL MUNICIPIO DE ITAGÜÍ</t>
  </si>
  <si>
    <t>CONTRATO INTERADMINISTRATIVO DE PRESTACIÓN DE SERVICIOS PARA EL ACOMPAÑAMIENTO EN LA ELABORACIÓN Y DIFUSIÓN GENERAL DE LAS CAMPAÑAS DE POSICIONAMIENTO DE LA IMAGEN CORPORATIVA E INSTITUCIONAL Y DIVULGACIÓN DE LOS AVANCES INSTITUCIONALES DE LA ADMINISTRACIÓN MUNICIPAL DE ITAGÜÍ, E IMPLEMENTACIÓN Y EJECUCIÓN DE LAS MISMAS, CON MIRAS AL CUMPLIMIENTO DE LAS METAS DE INFORMACIÓN PÚBLICA ESTABLECIDAS PARA TODAS LAS DEPENDENCIAS MUNICIPALES EN EL PLAN DE DESARROLLO ITAGÜÍ AVANZA CON EQUIDAD PARA TODOS</t>
  </si>
  <si>
    <t>LOGÍSTICA PARA APOYAR LA REALIZACIÓN DE LOS COMITÉS PERMANENTES DE ESTRATIFICACIÓN, SUBDIRECCIÓN DE INFORMACIÓN Y CARACTERIZACIÓN.</t>
  </si>
  <si>
    <t>CONVENIO DE ASOCIACIÓN PARA ATENDER DE MANERA PROVISIONAL LAS NECESIDADES BÁSICAS DE NIÑOS, NIÑAS Y ADOLESCENTES QUE SE ENCUENTREN EN SITUACIÓN DE VULNERABILIDAD Y QUE SEAN REMITIDOS POR LAS COMISARIAS DE FAMILIA DEL MUNICIPIO DE ITAGÜÍ</t>
  </si>
  <si>
    <t xml:space="preserve">EL ARRENDADOR ENTREGA A TÍTULO DE ARRENDAMIENTO AL ARRENDATARIO DOS (2) LOCALES PARA USO PÚBLICO Y UNA (1) CELDA DE PARQUEADERO, PARA USO DE LA ADMINISTRACIÓN MUNICIPAL DE ITAGÜÍ </t>
  </si>
  <si>
    <t>ARRENDAMIENTO DE UN (1) LOCAL PARA USO PÚBLICO Y UNA (1) CELDA DE PARQUEADERO, PARA USO DE LA ADMINISTRACIÓN MUNICIPAL DE ITAGÜÍ, UBICADOS EN EL CENTRO COMERCIAL ITAGÜÍ,  LOCAL 112</t>
  </si>
  <si>
    <t>ARRENDAMIENTO DE DOCE (12) LOCALES COMERCIALES Y DOS (2) CELDAS DE PARQUEADERO, PARA USO DE LA ADMINISTRACIÓN MUNICIPAL DESTINADOS COMO OFICINAS PARA LA SECRETARÍA DE PARTICIPACIÓN E INCLUSIÓN SOCIAL DEL MUNICIPIO DE ITAGÜÍ.</t>
  </si>
  <si>
    <t>DESARROLLO DE CAMPAÑA DE SENSIBILIZACIÓN DE BENEFICIOS TRIBUTARIOS DE LA LEY 1819 DE 2016</t>
  </si>
  <si>
    <t>AUNAR ESFUERZOS TÉCNICOS, ADMINISTRATIVOS, FINANCIEROS Y COORDINAR  ACCIONES   CONJUNTAS,  A FIN DE IMPULSAR PROGRAMAS Y ACTIVIDADES DE INTERÉS PÚBLICO DE LA POBLACIÓN OBJETO DE ATENCIÓN DE LA SECRETARIA DE PARTICIPACIÓN E INCLUSIÓN SOCIAL E IMPLEMENTAR, DESARROLLAR Y EJECUTAR ACCIONES ESTRATÉGICAS  Y CULTURALES DE LA SECRETARÍA DE EDUCACIÓN Y CULTURA Y DEL PLAN DE BIENESTAR LABORAL  DE LA ENTIDAD</t>
  </si>
  <si>
    <t>ARRENDAMIENTO DE UN INMUEBLE UBICADO EN LA CALLE 48 NO. 51-34, EL CUAL CONSTA DE UN AULA MÚLTIPLE CON UN ÁREA 125 M2, UNA SALA DE REUNIONES DE 23 M2, CONECTIVIDAD DE 30 MB, SERVICIOS PÚBLICOS CONECTADOS Y AL DÍA  PARA GARANTIZAR EL FUNCIONAMIENTO DEL CITY LAB “LABORATORIO DE CUIDAD” DEL PLAN DIGITAL TESO</t>
  </si>
  <si>
    <t>ARRENDAMIENTO DE UN BIEN INMUEBLE UBICADO EN EL CENTRO COMERCIAL ITAGÜÍ EN LA CARRERA 50 N° 51-51, OFICINA 213, PARA CUMPLIR LAS  FUNCIONES DE OFICINA, PARA LA PRESTACIÓN ADECUADA Y EFICIENTE DE LOS SERVICIOS DE LA DIRECCION ADMINISTRATIVA, AUTORIDAD ESPECIAL DE POLICÍA, INTEGRIDAD URBANÍSTICA, DEL MUNICIPIO DE ITAGÜÍ. PARAGRAFO: El local (1) para uso público identificado con el número 213 y una (1) celda de parqueadero están ubicados en la carrera 50 No. 51-51, Centro Comercial de Itagüí, del Municipio de Itagüí, con matrícula inmobiliaria No. 001-71454.</t>
  </si>
  <si>
    <t>PRESTACIÓN DE SERVICIOS PROFESIONALES PARA LA ATENCIÓN CORRECTIVA Y PREVENTIVA INCLUYENDO REFACCIONES PARA LOS ASCENSORES MARCA SIGMA DEL  MUNICIPIO DE ITAGÜÍ</t>
  </si>
  <si>
    <t>PRESTACIÓN DE SERVICIOS PROFESIONALES PARA LA CAPACITACIÓN DE LOS FUNCIONARIOS DE LA ADMINISTRACIÓN MUNICIPAL DE ITAGÜÍ EN LAS DIFERENTES ÁREAS DURANTE EL AÑO 2017</t>
  </si>
  <si>
    <t>31/03/2017 AL 30/12/2017</t>
  </si>
  <si>
    <t>03/04/2017 AL 31/12/2017</t>
  </si>
  <si>
    <t>01/04/2017 AL 31/12/2017</t>
  </si>
  <si>
    <t>04/04/2017 AL 03/12/2017</t>
  </si>
  <si>
    <t>ESE HOSPITAL DEL SUR GABRIEL JARAMILLO PIEDRAHITA-PIC</t>
  </si>
  <si>
    <t>ARCHIVOS DE COLOMBIA S.A.S.</t>
  </si>
  <si>
    <t>IMPROSOFT S.A.S</t>
  </si>
  <si>
    <t>INVERSIONES PALACIO CUARTAS HERMANOS S.A.S</t>
  </si>
  <si>
    <t>CORPORACION PARA LA EDUCACION, CULTURA Y EMPRENDIMIENTO  COMUNITARIO KABABI</t>
  </si>
  <si>
    <t>FUNDACION DIEGO ECHAVARRIA MISAS</t>
  </si>
  <si>
    <t>LUCKY GLOBAL ELEVATORS S.A.S.</t>
  </si>
  <si>
    <t>CENDAP LIMITADA</t>
  </si>
  <si>
    <t>269 DÍAS</t>
  </si>
  <si>
    <t>1039457135-0</t>
  </si>
  <si>
    <t>900469775-8</t>
  </si>
  <si>
    <t>800210582-8</t>
  </si>
  <si>
    <t>04/04/217 AL 03/10/2017</t>
  </si>
  <si>
    <t>8 MESES Y 27 DIAS</t>
  </si>
  <si>
    <t>05/04/2017 AL 31/12/2017</t>
  </si>
  <si>
    <t>135 DIAS</t>
  </si>
  <si>
    <t>SSYPS-160-2017</t>
  </si>
  <si>
    <t>SEYC-161-2017</t>
  </si>
  <si>
    <t>AM-162-2017</t>
  </si>
  <si>
    <t>SSYPS-163-2017</t>
  </si>
  <si>
    <t>SEYC-164-2017</t>
  </si>
  <si>
    <t>SEYC-165-2017</t>
  </si>
  <si>
    <t>SG-166-2017</t>
  </si>
  <si>
    <t>SSYPS-167-2017</t>
  </si>
  <si>
    <t>SGM-168-2017</t>
  </si>
  <si>
    <t>SPIS-169-2017</t>
  </si>
  <si>
    <t>SEYC-170-2017</t>
  </si>
  <si>
    <t>SMA-171-2017</t>
  </si>
  <si>
    <t>SEYC-172-2017</t>
  </si>
  <si>
    <t>SG-173-2017</t>
  </si>
  <si>
    <t>SPIS-174-2017</t>
  </si>
  <si>
    <t>SG-175-2017</t>
  </si>
  <si>
    <t>SI-176-2017</t>
  </si>
  <si>
    <t>SG-177-2017</t>
  </si>
  <si>
    <t>SSA-178-2017</t>
  </si>
  <si>
    <t>SEYC-179-2017</t>
  </si>
  <si>
    <t>SEYC-180-2017</t>
  </si>
  <si>
    <t>SI-181-2017</t>
  </si>
  <si>
    <t>SJ-182-2017</t>
  </si>
  <si>
    <t>SSYPS-183-2017</t>
  </si>
  <si>
    <t>SMA-184-2017</t>
  </si>
  <si>
    <t>SSYPS-185-2017</t>
  </si>
  <si>
    <t>DAP-186-2017</t>
  </si>
  <si>
    <t>AM-187-2017</t>
  </si>
  <si>
    <t>SMA-188-2017</t>
  </si>
  <si>
    <t>SPIS-189-2017</t>
  </si>
  <si>
    <t>SMA-190-2017</t>
  </si>
  <si>
    <t>SMA-191-2017</t>
  </si>
  <si>
    <t>SEYC-192-2017</t>
  </si>
  <si>
    <t>SH-193-2017</t>
  </si>
  <si>
    <t>SSA-194-2017</t>
  </si>
  <si>
    <t>SEYC-195-2017</t>
  </si>
  <si>
    <t>SMA-196-2017</t>
  </si>
  <si>
    <t>SI-197-2017</t>
  </si>
  <si>
    <t>SPIS-198-2017</t>
  </si>
  <si>
    <t>SH-199-2017</t>
  </si>
  <si>
    <t>SG-200-2017</t>
  </si>
  <si>
    <t>DAP-201-2017</t>
  </si>
  <si>
    <t>SEYC-202-2017</t>
  </si>
  <si>
    <t>SGM-203-2017</t>
  </si>
  <si>
    <t>SGM-204-2017</t>
  </si>
  <si>
    <t>SVH-205-2017</t>
  </si>
  <si>
    <t>SDYR-206-2017</t>
  </si>
  <si>
    <t>SSYPS-207-2017</t>
  </si>
  <si>
    <t>RUIZ GIL CAROLINA</t>
  </si>
  <si>
    <t>FUNDACION EMPRESARIOS POR LA EDUCACION</t>
  </si>
  <si>
    <t>AGENCIA DE DESARROLLO LOCAL DE ITAGÜÍ “ADELI”</t>
  </si>
  <si>
    <t>CONSORCIO INTERVENTORIA BIENESTAR ITAGUI 2017</t>
  </si>
  <si>
    <t>FUNDACION COLOMBIA UNA NACION CIVICA-FUNDACION CONCIVICA</t>
  </si>
  <si>
    <t>CAMARA DE COMERCIO ABURRA SUR</t>
  </si>
  <si>
    <t>LAB &amp; SERVICE ELECTRONICA ESPECIALIZADA LTDA</t>
  </si>
  <si>
    <t>RAMIREZ GOMEZ LUIS FERNANDO</t>
  </si>
  <si>
    <t>FUNDACION ENVERDE SUEÑOS Y ESPERANZAS</t>
  </si>
  <si>
    <t>HC INTELIGENCIA DE NEGOCIOS S.A.S.</t>
  </si>
  <si>
    <t>CORPORACION SABERES ESPECIALES DE ITAGUI</t>
  </si>
  <si>
    <t>OKG CONSULTORES S.A.S.</t>
  </si>
  <si>
    <t>ASCENSORES SCHINDLER DE COLOMBIA S.A.S.</t>
  </si>
  <si>
    <t xml:space="preserve">CORPORACIÓN ACADEMIA ANTIOQUIA DE EDUCACIÓN  </t>
  </si>
  <si>
    <t>FUNDACION GENESIS PARA LA NIÑEZ</t>
  </si>
  <si>
    <t>FUNDACION DIVIDENDO POR COLOMBIA</t>
  </si>
  <si>
    <t>MITSUBISHI ELECTRIC DE COLOMBIA LTDA</t>
  </si>
  <si>
    <t>MARTINEZ RENGIFO JUAN PABLO</t>
  </si>
  <si>
    <t>ZAPATA CUARTAS LEIDY BIBIANA</t>
  </si>
  <si>
    <t>CORPORACION CENTRO DE CIENCIA Y TECNOLOGIA DE ANTIOQUIA</t>
  </si>
  <si>
    <t>ZAPATA MUÑOZ ISSYS DAYAN</t>
  </si>
  <si>
    <t>FUNDACION DIEGO ECHAVARRIA MISAS CENTRO CULTURAL Y EDUCATIVO</t>
  </si>
  <si>
    <t>CORPORACION FENALCO SOLIDARIO COLOMBIA</t>
  </si>
  <si>
    <t>RIOS GALLO ERIKA YESENIA</t>
  </si>
  <si>
    <t>CORPORACION SOCIAL URBEM NOVA</t>
  </si>
  <si>
    <t>VASQUEZ BAENA LUZ PATRICIA</t>
  </si>
  <si>
    <t>FUNDACION CONSTRUYAMOS PAIS</t>
  </si>
  <si>
    <t>COPYPAISA LTDA</t>
  </si>
  <si>
    <t>HERNANDEZ AGUIRRE EDWIN ALEXANDER</t>
  </si>
  <si>
    <t>CORPORACION LA TARTANA</t>
  </si>
  <si>
    <t>JIMENEZ PAMPLONA DIEGO HERNANDO</t>
  </si>
  <si>
    <t>CONSTRUCCIONES CIVILES S.A.S.-CONICON INGENIEROS S.A.S.</t>
  </si>
  <si>
    <t>ESCUELA SUPERIOR DE ADMINISTRACION PUBLICA-ESAP</t>
  </si>
  <si>
    <t>SOCIEDAD CAMERAL DE CERTIFICACION DIGITAL CERTICAMARA S.A</t>
  </si>
  <si>
    <t>ELECTRICIVILES S.A.S.</t>
  </si>
  <si>
    <t>UNO A GRUPO TECNOLOGICO S.A.S</t>
  </si>
  <si>
    <t>RESTREPO GOMEZ LUZ MARINA</t>
  </si>
  <si>
    <t>LOPEZ CLAVIJO ERNEY JAVIER</t>
  </si>
  <si>
    <t>JARAMILLO PINEDA ALEJANDRA LORENA</t>
  </si>
  <si>
    <t>FUNDACION BALLET NACIONAL EL FIRULETE</t>
  </si>
  <si>
    <t>TECNIMICRO LABORATORIO DE ANALISIS S.A.S.</t>
  </si>
  <si>
    <t>PRESTACIÓN DE SERVICIOS DE APOYO A LA GESTIÓN COMO TÉCNICA EN RECURSOS HUMANOS PARA EL PROGRAMA SALUD Y ÁMBITO LABORAL DE LA SECRETARÍA DE SALUD Y PROTECCIÓN SOCIAL</t>
  </si>
  <si>
    <t>AUNAR ESFUERZOS PARA REALIZAR EN CONJUNTO CON EL MUNICIPIO DE ITAGÜÍ LA IMPLEMENTACIÓN DEL PROYECTO “COMUNIDADES DE APRENDIZAJE” PROYECTO BASADO EN UN CONJUNTO DE ACTUACIONES  EDUCATIVAS DIRIGIDAS A LA TRANSFORMACIÓN SOCIAL Y EDUCATIVA, LOGRANDO LOS MÁS ALTOS RESULTADOS, MEJORANDO LA CONVIVENCIA ESCOLAR DE LOS ESTUDIANTES DE DOS INSTITUCIONES EDUCATIVAS OFICIALES DEL MUNICIPIO DE ITAGÜÍ</t>
  </si>
  <si>
    <t>AUNAR ESFUERZOS PARA DAR CONTINUIDAD Y FORTALECIMIENTO AL PROYECTO MARKETING DE CIUDAD IMPLEMENTADO EN EL MUNICIPIO DE ITAGÜÍ</t>
  </si>
  <si>
    <t>CONSULTORÍA PARA DESARROLLAR LA INTERVENTORÍA TECNICA, ADMINISTRATIVA, LEGAL Y FINANCIERA A LOS PROGRAMAS SOCIALES DE SEGURIDAD ALIMENTARIA Y NUTRICIONAL DEL MUNICIPIO DE ITAGUI EN EL AÑO 2017</t>
  </si>
  <si>
    <t>OPERACIÓN LOGÍSTICA PARA EL DESARROLLO DE LOS PROGRAMAS SOCIALES DE SEGURIDAD ALIMENTARIA Y NUTRICIONAL DEL MUNCIPIO DE ITAGUI EN EL AÑO 2017</t>
  </si>
  <si>
    <t>AUNAR ESFUERZOS PARA EL FORTALECIMIENTO Y LA COOPERACIÓN ACADÉMICA EN TORNO AL DESARROLLO DE LAS COMPETENCIAS EMPRENDEDORAS Y LABORALES PARA LOS DOCENTES Y DIRECTIVOS DOCENTES DE PRIMARIA Y SECUNDARIA  DE CUATRO (4) INSTITUCIONES EDUCATIVAS DEL MUNICIPIO DE ITAGÜÍ</t>
  </si>
  <si>
    <t>PRESTACIÓN DE SERVICIOS PROFESIONALES PARA REALIZAR LA AUDITORIA DE RENOVACIÓN DE LA CERTIFICACIÓN DEL SISTEMA DE GESTIÓN DE CALIDAD DEL MUNICIPIO DE ITAGÜÍ, BAJO LAS NORMAS NTC GP 1000 E ISO 9001</t>
  </si>
  <si>
    <t>PRESTACION DEL SERVICIO DE CALIBRACION PARA EL SONOMETRO Y PISTOFONO PULSAR EN LABORATORIO CERTIFICADO POR LA ONAC PARA USO DE LA SECRETARIA DE SALUD Y PROTECCION SOCIAL</t>
  </si>
  <si>
    <t>SERVICIO DE MANTENIMIENTO PREVENTIVO Y CORRECTIVO CON SUMINISTRO DE REPUESTOS Y REVISIÓN TÉCNICO MECÁNICA PARA EL PARQUE AUTOMOTOR DE LA ADMINISTRACIÓN MUNICIPAL DE ITAGÜÍ Y DE LOS ORGANISMOS DE SEGURIDAD Y JUSTICIA QUE PRESTAN SUS SERVICIOS EN ESTA CIUDAD</t>
  </si>
  <si>
    <t>PRESTACIÓN DE SERVICIOS DE APOYO A LA GESTIÓN PARA LA REALIZACION DE LAS ACTIVIDADES PROPIAS DE LA SEMANA DE LA JUVENTUD Y EVENTOS DE LOS ORGANISMOS COMUNALES</t>
  </si>
  <si>
    <t>AUNAR ESFUERZOS PARA LA REALIZACIÓN DE LA SIEMBRATON EN EL MUNICIPIO DE ITAGÜÍ, EN EL MARCO DEL DÍA DEL ÁRBOL</t>
  </si>
  <si>
    <t>ARRENDAMIENTO DE DOS BIENES INMUEBLES PARA REUBICAR TEMPORALMENTE LA SECRETARÍA DE EDUCACIÓN Y CULTURA DEL MUNICIPIO DE ITAGÜÍ Y SE IDENTIFICA ASÍ: UN INMUEBLE UBICADO EN LA CARRERA 49 N° 48A -  30 EL CUAL CONSTA DE: 4 SALONES, 2 CUARTOS ÚTILES, 3 BAÑOS, 1 COCINA, 2 PATIOS CUBIERTOS, 1 CORREDOR, PAREDES REVOCADAS, ESTUCADAS Y PINTADAS, SERVICIOS PÚBLICOS AL DÍA Y CONECTADOS  Y EL OTRO INMUEBLE UBICADO EN LA CARRERA 49 N° 48A - 20 EL CUAL CONSTA DE: 5 SALONES, 3 BAÑOS, 2 PATIOS CUBIERTOS, 1 CORREDOR, PAREDES REVOCADAS, ESTUCADAS Y PINTADAS, SERVICIOS PÚBLICOS AL DÍA Y CONECTADOS</t>
  </si>
  <si>
    <t>PRESTACIÓN DE SERVICIOS PROFESIONALES DE INGENIERÍA ESPECIALIZADA PARA EL DESARROLLO, SOPORTE,  VIGENCIA TECNOLÓGICA Y SUMINISTRO DE  INFRAESTRUCTURA ADECUADA PARA LA APLICACIÓN GESTIÓN TRANSPARENTE</t>
  </si>
  <si>
    <t>AUNAR ESFUERZOS PARA POSIBILITAR EL DESARROLLO HUMANO  Y SOCIAL DE QUINCE (15)  PERSONAS EN CONDICIÓN DE DISCAPACIDAD COGNITIVA Y SINDROME DE DOWN, CON EL FIN DE PROMOVER MEJORES OPORTUNIDADES</t>
  </si>
  <si>
    <t>PRESTACIÓN DE SERVICIOS PROFESIONALES ESPECIALIZADOS DE ASESORIA, ACOMPAÑAMIENTO, SEGUIMIENTO AL MUNICIPIO PARA EL APOYO, GESTIÓN, RECLAMACIÓN ADMINISTRATIVA, REPRESENTACIÓN JUDICIAL ANTE LAS INSTANCIAS CONTENCIOSO ADMINISTRATIVO A LAS QUE SE DEBAN ACUDIR  PARA LA CONSECUCIÓN TRIBUTARIA DEL IMPUESTO DEL I.C.A. A LOS SERVICIOS DE TELECOMUNICACIONES DE TELEFONÍA MÓVIL CELULAR (TMC) EN JURISDICCIÓN DEL MUNICIPIO DE CONFORMIDAD CON EL ESTATUTO TRIBUTARIO MUNICIPAL Y SUS DEMÁS NORMAS CONCORDANTES</t>
  </si>
  <si>
    <t>PRESTACIÓN DE SERVICIOS PROFESIONALES PARA LA ATENCIÓN CORRECTIVA Y PREVENTIVA INCLUYENDO REFACCIONES PARA LOS ASCENSORES MARCA SCHINDLER – ANDINO DEL MUNICIPIO DE ITAGUI</t>
  </si>
  <si>
    <t>PRESTACIÓN DEL SERVICIO DE MENSAJERÍA EXPRESA Y COURIER EN MOTO (IN HOUSE) PARA LA DISTRIBUCIÓN Y ENTREGA DE LOS ENVÍOS DE TODAS LAS DEPENDENCIAS DE LA ADMINISTRACIÓN MUNICIPAL DE ITAGÜÍ</t>
  </si>
  <si>
    <r>
      <t>EL COMODANTE ENTREGA AL COMODATARIO</t>
    </r>
    <r>
      <rPr>
        <i/>
        <sz val="9"/>
        <rFont val="Calibri"/>
        <family val="2"/>
      </rPr>
      <t xml:space="preserve">, </t>
    </r>
    <r>
      <rPr>
        <sz val="9"/>
        <rFont val="Calibri"/>
        <family val="2"/>
      </rPr>
      <t>Y ESTA RECIBE A TÍTULO DE COMODATO, UNA SEDE COMUNAL QUE CUENTA CON UN ÁREA DE  78 MTRS2, UBICADO EN LA CALLE 65 N° 46 A - 95, UBICADO EN EL BARRIO SIMÓN BOLÍVAR, CUYOS LÍMITES SON: POR EL NORTE, CON CARRERA 48, POR EL SUR, CON CARRERA 47, POR EL ORIENTE CON EL LICEO SIMÓN BOLÍVAR, POR EL OCCIDENTE, CON LA CALLE 64 A</t>
    </r>
  </si>
  <si>
    <t>AUNAR ESFUERZOS PARA REALIZAR LA IMPLEMENTACION DE LA PRIMERA (1) FASE DEL PROYECTO "PALABRARIO &amp; NUMERARIO" DE LOS ESTUDIANTES DE PREESCOLAR Y BASICA PRIMARIA EN 17 INSTITUCIONES EDUCATIVAS OFICIALES DEL MUNICIPIO DE ITAGUI</t>
  </si>
  <si>
    <t>AUNAR ESFUERZOS PARA LA IMPLEMENTACION DE 9 AULAS DEL MODELO EDUCATIVO ACELERACION DEL APRENDIZAJE Y 5 AULAS DEL PROGRAMA BRUJULA EN LAS INSTITUCIONES EDUCATIVAS OFICIALES DEL MUNICIPIO DE ITAGUI</t>
  </si>
  <si>
    <t>PRESTACIÓN DE SERVICIOS PARA LA ATENCIÓN CORRECTIVA Y PREVENTIVA INCLUYENDO REFACCIONES PARA LOS ASCENSORES MARCA MITSUBISHI DEL MUNICIPIO DE ITAGÜÍ</t>
  </si>
  <si>
    <t>PRESTACION DE SERVICIOS PROFESIONALES PARA LA ATENCION, RESOLUCION Y SEGUIMIENTO A LAS PETICIONES, QUEJAS, RECLAMOS, SUGERENCIAS Y SOLICITUDES DE INFORMACION QUE SE RECIBAN EN LA OFICINA DE ADQUISICIONES DEL MUNICIPIO DE ITAGUI</t>
  </si>
  <si>
    <t>PRESTACIÓN DE SERVICIOS DE APOYO A LA GESTIÓN PARA LA ORIENTACIÓN DE GRUPOS POBLACIONALES ESPECIALES DENTRO DE LA SECRETARIA DE SALUD Y PROTECCIÓN SOCIAL</t>
  </si>
  <si>
    <t>AUNAR ESFUERZOS PARA LA CONSTRUCCIÓN DEL PLAN DE EDUCACIÓN AMBIENTAL MUNICIPAL – PEAM EN EL MUNICIPIO DE ITAGÜÍ</t>
  </si>
  <si>
    <t>PRESTACION DE SERVICOS PROFESIONALES DE ACOMPAÑAMIENTO, ASESORIA Y CAPACITACIÓN A LOS MIEMBROS DE LA SECRETARIA DE SALUD Y PROTECCION SOCIAL DEL MUNICIPIO DE ITAGUI CON PROCESOS SANCIONATORIOS DERIVADOS DE ACCIONES DE INSPECCION VIGILANCIA Y CONTROL DE FACTORES DE RIESGO ASOCIADOS AL AMBIENTE Y AL CONSUMO</t>
  </si>
  <si>
    <t>AUNAR ESFUERZOS PARA EL FORTALECIMIENTO Y FUNCIONAMIENTO DEL CONSEJO TERRITORIAL DE PLANEACIÓN ITAGÜÍ</t>
  </si>
  <si>
    <t>PRESTACION DE SERVCIOS PROFESIONALES PARA ADQUIRIR EL CERTIFICADO DE RESPONSABILIDAD EMPRESARIAL (RSE) PARA EL MUNICIPIO DE ITAGUI</t>
  </si>
  <si>
    <t>PRESTACION DE SERVICIO DE APOYO A LA GESTION AUXILIAR DE CAMPO O GUARDABOSQUES PARA LA VIGILANCIA Y CONTROL PERIODICO DE LAS AREAS DE RESERVA EN EL MUNICIPIO DE ITAGUI</t>
  </si>
  <si>
    <t>AUNAR ESFUERZOS PARA PROMOVER ACCIONES DE PREVENCIÓN Y PROMOCIÓN QUE FAVOREZCA RELACIONES Y DINÁMICAS SALUDABLES EN 120 FAMILIAS EN EL MARCO DEL PROYECTO INCLUSIÓN Y LIBERTAD DE CULTOS DEL MUNICIPIO DE ITAGÜÍ</t>
  </si>
  <si>
    <t>PRESTACIÓN DE SERVICIO DE APOYO A LA GESTIÓN COMO AUXILIAR DE CAMPO O GUARDABOSQUES PARA LA VIGILANCIA Y CONTROL PERIÓDICO DE LAS ÁREAS DE RESERVA EN EL MUNICIPIO DE ITAGÜÍ</t>
  </si>
  <si>
    <t>AUNAR ESFUERZOS PARA LA REALIZACION DE DIFERENTES ACTIVIDADES RELACIONADAS CON LA CELEBRACION DE LA SEMANA DEL MEDIO AMBIENTE Y EN GENERAL DEL CALENDARIO AMBIENTAL 2017 EN EL MUNICIPIO DE ITAGUI</t>
  </si>
  <si>
    <t>AUNAR ESFUERZOS TECNICOS, ADMINISTRATIVOS Y FINANCIEROS PARA INCENTIVAR LA CULTRUA DEL EMPRENDIMIENTO Y LA PROMOCION DE LA LECTURA A PARTIR DEL FORTALECIMIENTO DE LA RED DE BIBLIOTECAS DEL MUNICIPIO DE ITAGUI E IMPLEMENTAR LOS PREMIOS DE CULTURA “CIUDAD DE ITAGUI” Y ESTIMULOS A LA CREACION ARTISTICA</t>
  </si>
  <si>
    <t>OUTSOURCING DE IMPRESIÓN, ESCÁNER Y FOTOCOPIADO PARA ATENDER LAS NECESIDADES PROPIAS DE LA ADMINISTRACIÓN MUNICIPAL</t>
  </si>
  <si>
    <t>CONTRATO  DE ARRENDAMIENTO DE UN (1) LOCAL COMERCIAL UBICADO EN LA CALLE 33 N° 48-12, DENTRO DEL CENTRO DEPORTIVO SAN PIO X DEL MUNICIPIO DE ITAGÜÍ,  DESTINADO PARA CAFETERÍA Y VENTA DE COMIDA EN GENERAL, PARA USO DE LA ADMINISTRACIÓN MUNICIPAL DE ITAGÜÍ  Y  DE LA COMUNIDAD</t>
  </si>
  <si>
    <t>DESARROLLAR  PROCESOS CULTURALES ENCAMINADOS A LA FORMACIÓN DE PÚBLICO, LA PROYECCIÓN Y LA CONVIVENCIA PACÍFICA MEDIANTE LAS ARTES ESCÉNICAS QUE CONTRIBUYAN A LA INTEGRACIÓN DE LA COMUNIDAD ITAGÜISEÑA</t>
  </si>
  <si>
    <t>PRESTACIÓN DE SERVICIOS DE APOYO A LA GESTIÓN COMO TÉCNICO COORDINADOR DE GUARDABOSQUES PARA LA EJECUCIÓN DE ACCIONES ENMARCADAS EN LOS PLANES DE MANEJO DE LAS ÁREAS DE RESERVA EN EL MUNICIPIO DE ITAGUI</t>
  </si>
  <si>
    <t>INTERVENTORÍA TÉCNICA, ADMINISTRATIVA Y FINANCIERA PARA EL ACOMPAÑAMIENTO A LA SECRETARÍA DE INFRAESTRUCTURA EN LO RELACIONADO CON LA ADMINISTRACIÓN, OPERACIÓN, MANTENIMIENTO (AOM) DEL ALUMBRADO PÚBLICO OPERADO POR LAS EMPRESAS PÚBLICAS DE MEDELLÍN EN JURISDICCIÓN DEL MUNICIPIO DE ITAGÜÍ</t>
  </si>
  <si>
    <t>AUNAR ESFUERZOS PARA BRINDAR CAPACITACIÓN A LIDERES SOCIALES, GRUPOS DIFERENCIALES  Y FUNCIONARIOS DEL MUNICIPIO DE ITAGUI</t>
  </si>
  <si>
    <t>ADQUISICION DE UN (1)  CERTIFICADO DIGITAL SSL SECURE SITE UN (1) CERTIFICADO DIGITAL SSL SECURE SITE PRO CON EV (SECURE SOCKETS LAYER), UNA (1) FIRMA DIGITAL EN DISPOSITIVO CRIPTOGRAFICO (USB) Y LA RENOVACION SERVICIO DE SOPORTE Y MANTENIMIENTO ESPECIALIZADO SOBRE EL COMPONENTE DE FIRMA Y ESTAMPA PARA EL MUNICIPIO DE ITAGUI</t>
  </si>
  <si>
    <t>INSTALACIÓN DE LA RED DE DATOS Y ACOMETIDA ELÉCTRICA DEL PUNTO VIVE DEL DIGITAL DEL CUBO</t>
  </si>
  <si>
    <t xml:space="preserve">ADQUISICIÓN DE EQUIPOS TECNOLÓGICOS DE CÓMPUTO, LICENCIAS DE OFFICE Y EQUIPOS PERIFERICOS PARA EL MUNICIPIO DE ITAGÜÍ </t>
  </si>
  <si>
    <t>PRESTACION DE SERVICIOS DE APOYO A LA GESTION PARA REALIZAR LA OPERACIÓN LOGISTICA DE LA CELEBRACION DEL DIA DEL MAESTRO Y DE LOS JUEGOS DEL MAGISTERIO</t>
  </si>
  <si>
    <t>REALIZAR TALA, MANTENIMIENTO Y CONTROL FITOSANITARIO DEL COMPONENTE ARBÓREO, DE LAS ZONAS VERDES Y DE ALGUNOS EDIFICIOS PÚBLICOS DEL MUNICIPIO DE ITAGÜÍ</t>
  </si>
  <si>
    <t>PRESTACIÓN DE SERVICIOS PROFESIONALES DE UN ABOGADO PARA EL ACOMPAÑAMIENTO Y APOYO A LA SECRETARIA DE GOBIERNO DEL MUNICIPIO DE ITAGÜÍ</t>
  </si>
  <si>
    <t>PRESTACIÓN DE SERVICIOS DE APOYO A LA GESTIÓN PARA EL LEVANTAMIENTO DE LA INFORMACIÓN Y ELABORACIÓN DE BASES DE DATOS PARA LOS DIFERENTES PROGRAMAS DE VIVIENDA EN LA SECRETARÍA DE VIVIENDA Y HÁBITAT</t>
  </si>
  <si>
    <t>ARREDAMIENTO DE ESPACIO FISICO PARA LA REALIZACION DEL NOVENO COLOMBIA SALSA FESTIVAL 2017</t>
  </si>
  <si>
    <t>PRESTACIÓN DE SERVICIOS PARA EL ANÁLISIS FISICOQUÍMICOS Y  MICROBIOLÓGICOS DE LA CALIDAD DEL AGUA DE CONSUMO HUMANO, DE USO RECREATIVO Y DE LOS ALIMENTOS COMERCIALIZADOS EN EL MUNICIPIO DE ITAGÜÍ</t>
  </si>
  <si>
    <t>8 MESES Y 15 DIAS</t>
  </si>
  <si>
    <t>7 DIAS Y 8 MESES</t>
  </si>
  <si>
    <t>12 DIAS Y 8 MESES</t>
  </si>
  <si>
    <t>4,5 DIAS HABILES</t>
  </si>
  <si>
    <t>90 DÍAS</t>
  </si>
  <si>
    <t>8 MESES Y 4 DIAS</t>
  </si>
  <si>
    <t>7 MESES</t>
  </si>
  <si>
    <t xml:space="preserve">15 DÍAS </t>
  </si>
  <si>
    <t>233 DÍAS</t>
  </si>
  <si>
    <t>7 MESES Y 23 DÍAS</t>
  </si>
  <si>
    <t>7 MESES Y 14 DÍAS</t>
  </si>
  <si>
    <t>7 MESES Y 13 DÍAS</t>
  </si>
  <si>
    <t>6 MESES Y 15 DÍAS</t>
  </si>
  <si>
    <t>6 MESES Y MEDIO</t>
  </si>
  <si>
    <t>1 MES</t>
  </si>
  <si>
    <t>6 MESES Y 28 DÍAS</t>
  </si>
  <si>
    <t>30 DÍAS HABILES</t>
  </si>
  <si>
    <t>6 DIAS CALENDARIO</t>
  </si>
  <si>
    <t>6 MESES Y 12 DIAS</t>
  </si>
  <si>
    <t>17/04/2017 AL 16/12/2017</t>
  </si>
  <si>
    <t>17/04/2017 AL 31/12/2017</t>
  </si>
  <si>
    <t>19/04/2017 AL 25/12/2017</t>
  </si>
  <si>
    <t>19/04/2017 AL 30/12/2017</t>
  </si>
  <si>
    <t>19/04/2017 AL 18/12/2017</t>
  </si>
  <si>
    <t>21/04/2017 AL 27/04/2017</t>
  </si>
  <si>
    <t>02/05/2017 AL 30/07/2017</t>
  </si>
  <si>
    <t>28/04/2017 AL 31/12/2017</t>
  </si>
  <si>
    <t>03/05/2017 AL 01/12/2017</t>
  </si>
  <si>
    <t>28/04/2017 AL 27/12/2017</t>
  </si>
  <si>
    <t>28/04/2017 AL 12/05/2017</t>
  </si>
  <si>
    <t>01/05/2017 AL 30/08/2017</t>
  </si>
  <si>
    <t>03/05/2017 AL 31/12/2017</t>
  </si>
  <si>
    <t>11/05/2017 AL 10/09/2017</t>
  </si>
  <si>
    <t>05/05/2017 AL 04/12/2017</t>
  </si>
  <si>
    <t>09/05/2017 AL 31/12/2017</t>
  </si>
  <si>
    <t>11/05/2017 AL 10/05/2022</t>
  </si>
  <si>
    <t>15/05/2017 AL 28/12/2017</t>
  </si>
  <si>
    <t>19/05/2017 AL 31/12/2017</t>
  </si>
  <si>
    <t>22/05/2017 AL 21/08/2017</t>
  </si>
  <si>
    <t>01/06/2017 AL 15/12/2017</t>
  </si>
  <si>
    <t>30/05/2017 AL 29/11/2017</t>
  </si>
  <si>
    <t>30/05/2017 AL 29/12/2017</t>
  </si>
  <si>
    <t>31/05/2017 AL 30/12/2017</t>
  </si>
  <si>
    <t>01/06/2017 AL 31/07/2017</t>
  </si>
  <si>
    <t>31/05/2017 AL 30/08/2017</t>
  </si>
  <si>
    <t>3105/2017 AL 30/06/2017</t>
  </si>
  <si>
    <t>02/06/2017 AL 31/12/2017</t>
  </si>
  <si>
    <t>01/06/2017 AL 31/05/2018</t>
  </si>
  <si>
    <t>01/06/2017 AL 30/11/2017</t>
  </si>
  <si>
    <t>02/06/2017 AL 01/09/2017</t>
  </si>
  <si>
    <t>07/06/2017 AL 24/07/2017</t>
  </si>
  <si>
    <t>09/06/2017 AL 08/07/2017</t>
  </si>
  <si>
    <t>08/06/2017 AL 07/08/2017</t>
  </si>
  <si>
    <t>14/06/2017 AL 13/08/2017</t>
  </si>
  <si>
    <t>SVH-208-2017</t>
  </si>
  <si>
    <t>SSA-209-2017</t>
  </si>
  <si>
    <t>SEYC-209A-2017</t>
  </si>
  <si>
    <t>SSA-210-2017</t>
  </si>
  <si>
    <t>ALIANZA FIDUCIARIA S.A.</t>
  </si>
  <si>
    <t>JUNTA DE ACCION COMUNAL DE LA URBANIZACION SANTA MARIA N° 2</t>
  </si>
  <si>
    <t>BANCO POPULAR S.A.</t>
  </si>
  <si>
    <t>1036627501-2</t>
  </si>
  <si>
    <t>901070672-7</t>
  </si>
  <si>
    <t>800157427-8</t>
  </si>
  <si>
    <t>830102766-2</t>
  </si>
  <si>
    <t>71692208-1</t>
  </si>
  <si>
    <t>830112688-9</t>
  </si>
  <si>
    <t>900585092-2</t>
  </si>
  <si>
    <t>900299701-3</t>
  </si>
  <si>
    <t>900334977-9</t>
  </si>
  <si>
    <t xml:space="preserve">860510973-1 </t>
  </si>
  <si>
    <t>860005289-4</t>
  </si>
  <si>
    <t>900893806-5</t>
  </si>
  <si>
    <t>900294273-1</t>
  </si>
  <si>
    <t>830045603-6</t>
  </si>
  <si>
    <t>860025639-4</t>
  </si>
  <si>
    <t>71730679-0</t>
  </si>
  <si>
    <t>32354223-1</t>
  </si>
  <si>
    <t>800093455-8</t>
  </si>
  <si>
    <t>1036601398-7</t>
  </si>
  <si>
    <t>890901523-8</t>
  </si>
  <si>
    <t>800116098-2</t>
  </si>
  <si>
    <t>43469183-2</t>
  </si>
  <si>
    <t>900228467-0</t>
  </si>
  <si>
    <t>39388172-6</t>
  </si>
  <si>
    <t>900632577-4</t>
  </si>
  <si>
    <t>8431489-6</t>
  </si>
  <si>
    <t>800233345-8</t>
  </si>
  <si>
    <t>70415256-5</t>
  </si>
  <si>
    <t>900284959-0</t>
  </si>
  <si>
    <t>800117519-6</t>
  </si>
  <si>
    <t>830084433-7</t>
  </si>
  <si>
    <t>900197174-3</t>
  </si>
  <si>
    <t>900422104-3</t>
  </si>
  <si>
    <t>42769284-9</t>
  </si>
  <si>
    <t>1036608918-9</t>
  </si>
  <si>
    <t>43837374--9</t>
  </si>
  <si>
    <t>811046272-7</t>
  </si>
  <si>
    <t>890932535-7</t>
  </si>
  <si>
    <t>860531315-3</t>
  </si>
  <si>
    <t>CONTRATO DE FIDUCIA MERCANTIL DE ADMINISTRACION, CONTRATACION Y PAGOS</t>
  </si>
  <si>
    <t>PRESTACION DE SERVICIOS DE APOYO A LA GESTION PARA REALIZAR ACTIVIDADES ADMINISTRATIVAS, OPERATIVAS Y ASISTENCIALES EN LAS 24 INSTITUCIONES EDUCATIVAS OFICIALES DEL MUNICIPIO DE ITAGUI</t>
  </si>
  <si>
    <t>CONTRATO DE ARRENDAMIENTO DE UN (1) ESPACIO COMERCIAL CON UN AREA DE (1.80) MT2, UBICADO DENTRO DE LAS INSTALACIONES DEL EDIFICIO DE LA ALCALDIA MUNICIPAL DE ITAGUI EN LA CARRERA 50 N° 51 -55 PRIMER PISO, SECTOR SALA ATENCION AL USUARIO, DESTINADO PARA LA INSTALACION DE UN CAJERO AUTOMATICO DEL BANCO POPULAR S.A., PARA USO DE LA COMUNIDADEN GENERAL Y LA ADMINISTRACION DE ITAGUI</t>
  </si>
  <si>
    <t>30 MESES</t>
  </si>
  <si>
    <t>5 MESES Y 11 DIAS</t>
  </si>
  <si>
    <t>15/06/2017 AL 14/12/2017</t>
  </si>
  <si>
    <t>16/06/2017 AL 15/12/2017</t>
  </si>
  <si>
    <t>16/06/2017 AL 20/06/2017</t>
  </si>
  <si>
    <t>20/06/2017 AL 31/12/2017</t>
  </si>
  <si>
    <t>20/06/2017 AL 19/12/2019</t>
  </si>
  <si>
    <t xml:space="preserve"> </t>
  </si>
  <si>
    <t>2 MESES  desde el 03 de mayo al 2 de Julio del 2017</t>
  </si>
  <si>
    <t xml:space="preserve">1 MES desde el  03 de junio al 02 de julio del 2017 </t>
  </si>
  <si>
    <t>2 DIAS,  5 y 6 febrero del 2017</t>
  </si>
  <si>
    <t>32 dias</t>
  </si>
  <si>
    <t>1 MES desde el 28 de abril al 27 de Mayo del 2017</t>
  </si>
  <si>
    <t>4 meses y 15 dias</t>
  </si>
  <si>
    <t>1 mes y 15 dias  desde el 28 de Abril al 11 Junio del 2017</t>
  </si>
  <si>
    <t>45 dias desde el 19 de Abril al 2 junio del 2017</t>
  </si>
  <si>
    <t>SSA-211-2017</t>
  </si>
  <si>
    <t>SGM-212-2017</t>
  </si>
  <si>
    <t>SPIS-213-2017</t>
  </si>
  <si>
    <t>SSA-214-2017</t>
  </si>
  <si>
    <t>SSA-215-2017</t>
  </si>
  <si>
    <t>SSA-216-2017</t>
  </si>
  <si>
    <r>
      <t>EL COMODANTE ENTREGA AL COMODATARIO</t>
    </r>
    <r>
      <rPr>
        <i/>
        <sz val="9"/>
        <rFont val="Calibri"/>
        <family val="2"/>
      </rPr>
      <t xml:space="preserve">, </t>
    </r>
    <r>
      <rPr>
        <sz val="9"/>
        <rFont val="Calibri"/>
        <family val="2"/>
      </rPr>
      <t>Y ESTA RECIBE A TÍTULO DE</t>
    </r>
    <r>
      <rPr>
        <i/>
        <sz val="9"/>
        <rFont val="Calibri"/>
        <family val="2"/>
      </rPr>
      <t xml:space="preserve"> </t>
    </r>
    <r>
      <rPr>
        <sz val="9"/>
        <rFont val="Calibri"/>
        <family val="2"/>
      </rPr>
      <t>COMODATO</t>
    </r>
    <r>
      <rPr>
        <i/>
        <sz val="9"/>
        <rFont val="Calibri"/>
        <family val="2"/>
      </rPr>
      <t xml:space="preserve"> </t>
    </r>
    <r>
      <rPr>
        <sz val="9"/>
        <rFont val="Calibri"/>
        <family val="2"/>
      </rPr>
      <t>A ENTERA SATISFACCIÓN, UN BIEN INMUEBLE, UBICADO EN LA CARRERA 52 C NRO. 72-69, BARRIO SANTA MARIA NRO. 2, DEL MUNICIPIO DE ITAGÜÍ</t>
    </r>
  </si>
  <si>
    <t>SEGUMEDIC S.A.S.</t>
  </si>
  <si>
    <t>INVERSIONES CARCONDOR S.A.S.</t>
  </si>
  <si>
    <t>FUNDACION IPSI</t>
  </si>
  <si>
    <t>CONSULTORES ASOCIADOS EN SEGURIDAD SOCIAL S.A.S.</t>
  </si>
  <si>
    <t>PERSONERIA MUNICIPAL DE ITAGUI</t>
  </si>
  <si>
    <t>CACHARRERIA CASA GOMEZ LTDA</t>
  </si>
  <si>
    <t>PRESTACION DE SERVICIOS PROFESIONALES PARA REALIZAR EXÁMENES MÉDICOS PRE-OCUPACIONALES O DE PRE- INGRESO, EVALUACIONES MEDICAS OCUPACIONALES PERIÓDICAS, EVALUACIONES MEDICAS POS – OCUPACIONALES O DE EGRESO Y LAS EVALUACIONES POS INCAPACIDAD O POR REINTEGRO EN CUMPLIMIENTO A LA RESOLUCION 2346 DE 2007 DEL MINISTERIO DE LA PROTECCIÓN SOCIAL, VIGENCIA 2017</t>
  </si>
  <si>
    <t>ADQUISICIÓN DE VEHÍCULO PARA EL ESTABLECIMIENTO PENITENCIARIO Y CARCELARIO EPC LA PAZ DEL MUNICIPIO DE ITAGÜÍ, EN VIRTUD DEL CONVENIO INTERADMINISTRATIVO DE INTEGRACIÓN DE SERVICIOS N° 20-2017</t>
  </si>
  <si>
    <t>PRESTACIÓN DE SERVICIOS DE APOYO A LA GESTIÓN PARA LA REALIZACION DE LAS ACTIVIDADES QUE PROMUEVAN LA INCLUSIÓN DE LA POBLACIÓN LGBTIPQ DEL MUNICIPIO DE ITAGÜÍ</t>
  </si>
  <si>
    <t>PRESTACION DE SERVICIOS PROFESIONALES PARA LA ASESORIA, ACOMPAÑAMIENTO ADMINISTRATIVO Y CONCEPTUALIZACION JURIDICA EN MATERIA DE SEGURIDAD SOCIAL INTEGRAL (SALUD,ARL Y PENSIONES), SALARIOS Y PRESTACIONES A LA SECRETARIA DE SERVICIOS ADMINISTRATIVOS DEL MUNICIPIO DE ITAGUI</t>
  </si>
  <si>
    <t>SUMINISTRO DE PAPELERÍA, ÚTILES DE OFICINA Y TÓNER  PARA LA ADMINISTRACIÓN MUNICIPAL  DE ITAGUI, VIGENCIA 2017</t>
  </si>
  <si>
    <r>
      <t>EL COMODANTE ENTREGA AL COMODATARIO</t>
    </r>
    <r>
      <rPr>
        <i/>
        <sz val="9"/>
        <color theme="1"/>
        <rFont val="Calibri"/>
        <family val="2"/>
      </rPr>
      <t xml:space="preserve"> </t>
    </r>
    <r>
      <rPr>
        <sz val="9"/>
        <color theme="1"/>
        <rFont val="Calibri"/>
        <family val="2"/>
      </rPr>
      <t>Y ESTE RECIBE A TÍTULO DE</t>
    </r>
    <r>
      <rPr>
        <i/>
        <sz val="9"/>
        <color theme="1"/>
        <rFont val="Calibri"/>
        <family val="2"/>
      </rPr>
      <t xml:space="preserve"> </t>
    </r>
    <r>
      <rPr>
        <sz val="9"/>
        <color theme="1"/>
        <rFont val="Calibri"/>
        <family val="2"/>
      </rPr>
      <t>COMODATO</t>
    </r>
    <r>
      <rPr>
        <i/>
        <sz val="9"/>
        <color theme="1"/>
        <rFont val="Calibri"/>
        <family val="2"/>
      </rPr>
      <t xml:space="preserve"> </t>
    </r>
    <r>
      <rPr>
        <sz val="9"/>
        <color theme="1"/>
        <rFont val="Calibri"/>
        <family val="2"/>
      </rPr>
      <t>A ENTERA SATISFACCIÓN, UN (1)  LOCAL UBICADO DENTRO DE LAS INSTALACIONES DE  EL CUBO (SEDE ADMINISTRATIVA SECRETARIA DE DEPORTES Y RECREACIÓN), CALLE 31AD NRO. 58-05 DE PROPIEDAD DEL MUNICIPIO DE ITAGÜÍ</t>
    </r>
  </si>
  <si>
    <t>182 DIAS</t>
  </si>
  <si>
    <t>60 DIAS HABILES</t>
  </si>
  <si>
    <t>5 MESES Y 15 DIAS</t>
  </si>
  <si>
    <t>SEYC-158-2017</t>
  </si>
  <si>
    <t>PRESTACION DE SERVICIOS PROFESIONALES PARA REALIZAR AUDITORIA, SEGUIMIENTO, RENOVACION Y OTORGAMIENTO DEL SISTEMA DE GESTION DE CALIDAD (S.G.C) EN LAS INSTITUCIONES EDUCATIVAS OFICIALES DEL MUNICIPIO DE ITAGUI CON LOS REQUISITOS DE LA NORMA TECNICA COLOMBIANA ISO 9001:2008 E ISO 9001:2015</t>
  </si>
  <si>
    <t>8 MESES Y 22 DIAS</t>
  </si>
  <si>
    <t>05/04/2017 AL 26/12/2017</t>
  </si>
  <si>
    <t>SSA-159-2017</t>
  </si>
  <si>
    <t>FORMACION Y PROYECTOS S.A.S.</t>
  </si>
  <si>
    <t>PRESTACIÓN DE SERVICIOS PROFESIONALES PARA DESARROLLAR LA INTERVENCIÓN Y LA MEDICIÓN DEL RIESGO PSICOSOCIAL EN LA ADMINISTRACIÓN MUNICIPAL DE ITAGÜÍ, EN CUMPLIMIENTO A LA RESOLUCIÓN 2646 DE 2008 DEL MINISTERIO DE LA PROTECCIÓN SOCIAL, VIGENCIA 2017</t>
  </si>
  <si>
    <t>23/06/2017 AL 22/06/2022</t>
  </si>
  <si>
    <t>27/06/2017 AL 26/06/2018</t>
  </si>
  <si>
    <t>30/06/207 AL 29/12/2017</t>
  </si>
  <si>
    <t>SPIS-217-2017</t>
  </si>
  <si>
    <t>FUNDACION AFIN</t>
  </si>
  <si>
    <t>PRESTACIÓN DE SERVICIOS DE APOYO A LA GESTIÓN PARA LA ATENCIÓN INTEGRAL A 60 ADULTOS MAYORES EN SITUACIÓN DE VULNERABILIDAD CRÍTICA DEL MUNICIPIO DE ITAGÜÍ</t>
  </si>
  <si>
    <t>28 DIAS Y 5 MESES</t>
  </si>
  <si>
    <t>30/06/2017 AL 27/09/2017</t>
  </si>
  <si>
    <t>04/07/2017 AL 04/09/2017</t>
  </si>
  <si>
    <t>29/06/2017 al 29/06/2022</t>
  </si>
  <si>
    <t>04/07/2017 al 18/12/2017</t>
  </si>
  <si>
    <t>30/06/207 AL 27/12/2017</t>
  </si>
  <si>
    <t>901024340-1</t>
  </si>
  <si>
    <t>860007738-9</t>
  </si>
  <si>
    <t>900902524-3</t>
  </si>
  <si>
    <t>900076073-9</t>
  </si>
  <si>
    <t>900.223.905-2</t>
  </si>
  <si>
    <t>900.255.492-1</t>
  </si>
  <si>
    <t>800.186.596-8</t>
  </si>
  <si>
    <t>900.427.606-1</t>
  </si>
  <si>
    <t>secretaria de hacienda</t>
  </si>
  <si>
    <t>SECRETARIA DE PLANEACION</t>
  </si>
  <si>
    <t>SECRETARIA DE GOBIERNO MUNICIPAL</t>
  </si>
  <si>
    <t xml:space="preserve">4 meses </t>
  </si>
  <si>
    <t>1 MES DESDE EL 23 DE ABRIL AL 22 DE MAYO DEL 2017</t>
  </si>
  <si>
    <t>SI-218-2017</t>
  </si>
  <si>
    <t>SI-219-2017</t>
  </si>
  <si>
    <t>SPIS-220-2017</t>
  </si>
  <si>
    <t>SG-221-2017</t>
  </si>
  <si>
    <t>SSA-222-2017</t>
  </si>
  <si>
    <t>SSYPS-223-2017</t>
  </si>
  <si>
    <t>SSA-224-2017</t>
  </si>
  <si>
    <t>SG-225-2017</t>
  </si>
  <si>
    <t>SEYC-226-2017</t>
  </si>
  <si>
    <t>DAP-227-2017</t>
  </si>
  <si>
    <t>SEYC-228-2017</t>
  </si>
  <si>
    <t>SI-229-2017</t>
  </si>
  <si>
    <t>SVH-230-2017</t>
  </si>
  <si>
    <t>SJ-231-2017</t>
  </si>
  <si>
    <t>SPIS-232-2017</t>
  </si>
  <si>
    <t>SSA-233-2017</t>
  </si>
  <si>
    <t>SEYC-234-2017</t>
  </si>
  <si>
    <t>SG-235-2017</t>
  </si>
  <si>
    <t>SG-236-2017</t>
  </si>
  <si>
    <t>SPIS-237-2017</t>
  </si>
  <si>
    <t>SSA-238-2017</t>
  </si>
  <si>
    <t>SEYC-239-2017</t>
  </si>
  <si>
    <t>SEYC-240-2017</t>
  </si>
  <si>
    <t>SEYC-241-2017</t>
  </si>
  <si>
    <t>SDYR-242-2017</t>
  </si>
  <si>
    <t>SDYR-243-2017</t>
  </si>
  <si>
    <t>SEYC-244-2017</t>
  </si>
  <si>
    <t>SSYPS-245-2017</t>
  </si>
  <si>
    <t>SEYC-246-2017</t>
  </si>
  <si>
    <t>SI-247-2017</t>
  </si>
  <si>
    <t>SEYC-248-2017</t>
  </si>
  <si>
    <t>SSYPS-249-2017</t>
  </si>
  <si>
    <t>SSA-250-2017</t>
  </si>
  <si>
    <t>SI-251-2017</t>
  </si>
  <si>
    <t>SH-252-2017</t>
  </si>
  <si>
    <t>SEYC-253-2017</t>
  </si>
  <si>
    <t>SI-254-2017</t>
  </si>
  <si>
    <t>SI-255-2017</t>
  </si>
  <si>
    <t>SEYC-256-2017</t>
  </si>
  <si>
    <t>SEYC-257-2017</t>
  </si>
  <si>
    <t>SI-258-2017</t>
  </si>
  <si>
    <t>SG-259-2017</t>
  </si>
  <si>
    <t>SSA-260-2017</t>
  </si>
  <si>
    <t>SG-261-2017</t>
  </si>
  <si>
    <t>SG-262-2017</t>
  </si>
  <si>
    <t>SG-263-2017</t>
  </si>
  <si>
    <t>SG-264-2017</t>
  </si>
  <si>
    <t>SI-265-2017</t>
  </si>
  <si>
    <t>SSYPS-266-2017</t>
  </si>
  <si>
    <t>SEYC-267-2017</t>
  </si>
  <si>
    <t>CONSORCIO CICLO-INFRAESTRUCTURA</t>
  </si>
  <si>
    <t>TECNICAS CONSTRUCTIVAS S.A.S.</t>
  </si>
  <si>
    <t>CENTRO RECREATIVO COCORNA S.A.</t>
  </si>
  <si>
    <t>ESTRADA AGUDELO CARLOS ARTURO</t>
  </si>
  <si>
    <t>MARIN QUINTERO MARIA LUZ DELIA</t>
  </si>
  <si>
    <t>CORPORACION ABBA</t>
  </si>
  <si>
    <t>VELEZ ARANGO JANETH CRISTINA</t>
  </si>
  <si>
    <t>YEPES LONDOÑO JORGE HUMBERTO</t>
  </si>
  <si>
    <t>TECNIDIDACTICOS IND S.A.S.</t>
  </si>
  <si>
    <t>SIG PARA TODOS S.A.S.-SPT S.A.S.</t>
  </si>
  <si>
    <t>INGENIERIA DE AGUAS S.A.S.- INGEAGUAS S.A.S.</t>
  </si>
  <si>
    <t>MUÑOZ RESTREPO DANIEL IGNACIO</t>
  </si>
  <si>
    <t>LEGIS EDITORES S.A.</t>
  </si>
  <si>
    <t xml:space="preserve">TERRA HOTELES S.A.S. </t>
  </si>
  <si>
    <t>BENJUMEA OSPINA ORFILIA DE JESUS</t>
  </si>
  <si>
    <t>PROYECTOS CON INGENIERIA S.A.S</t>
  </si>
  <si>
    <t>VELASQUEZ MONSALVE GUSTAVO DAVID</t>
  </si>
  <si>
    <t>CONSORCIO INTERNACIONAL DE SOLUCIONES INTEGRALES S.A.S.-COINSI S.A.S.</t>
  </si>
  <si>
    <t>FUNDACION NACIONAL PARA EL DESARROLLO, EL ARTE Y LA CULTURA-FUNDARTE</t>
  </si>
  <si>
    <t>EVENTOS EXTREMO PRODUCCIONES S.A.S.</t>
  </si>
  <si>
    <t>ESE HOSPITAL DEL SUR GABRIEL JARAMILLO PIEDRAHITA</t>
  </si>
  <si>
    <t>UNIVERSIDAD EAFIT</t>
  </si>
  <si>
    <t>CONSORCIO PARQUES ITAGUI 2017</t>
  </si>
  <si>
    <t>COLOMBIANA DE SOFTWARE Y HARWARE-COLSOF S.A.</t>
  </si>
  <si>
    <t>MICRODYNE S.A.S.</t>
  </si>
  <si>
    <t>GARCIA MAESTRE MANUEL DE JESUS</t>
  </si>
  <si>
    <t>UT ITAGUI</t>
  </si>
  <si>
    <t>CORPORACION DIA MUNDIAL DE LA PEREZA</t>
  </si>
  <si>
    <t>CONSORCIO VIAS ITAGUI 2017</t>
  </si>
  <si>
    <t>CONCRECIVIL S.A.</t>
  </si>
  <si>
    <t>CORPORACION LA RUEDA FLOTANTE</t>
  </si>
  <si>
    <t>CONSORCIO REDES</t>
  </si>
  <si>
    <t>ARANGO VALDERRAMA GABRIEL JAIME</t>
  </si>
  <si>
    <t>CAJA DE COMPENSACION FAMILIAR DE ANTIOQUIA-COMFAMA</t>
  </si>
  <si>
    <t>GARCIA CUERVO KAREN YULIANA</t>
  </si>
  <si>
    <t>VASQUEZ VALENCIA SANDRA MARIA</t>
  </si>
  <si>
    <t>GALLEGO GAVIRIA SARA JULIANA</t>
  </si>
  <si>
    <t>RESTREPO CASTAÑEDA JUAN DIEGO</t>
  </si>
  <si>
    <t>ESE HOSPITAL DEL SUR GABRIEL JARAMILLO PIEDRAHITA-APS</t>
  </si>
  <si>
    <t>INTERVENTORÍA TÉCNICA ADMINISTRATIVA FINANCIERA Y AMBIENTAL PARA LA CONSTRUCCIÓN DE CICLO-INFRAESTRUCTURA Y ESTACIÓN SALUDABLE PARA LA CONEXIÓN DEL CORREDOR QUEBRADA DOÑA MARÍA Y ALGUNAS ESTACIONES DEL METROPLÚS EN JURISDICCIÓN DEL MUNICIPIO DE ITAGÜÍ, Y MEJORAMIENTO DE LAS ZONAS DE INFLUENCIA DEL CENTRO DE ITAGÜÍ, EN CUANTO A LA REMODELACIÓN DE ANDENES, ESPACIO PUBLICO E ILUMINACIÓN</t>
  </si>
  <si>
    <t>CONSTRUCCIÓN DE CICLO-INFRAESTRUCTURA Y ESTACIÓN SALUDABLE PARA LA CONEXIÓN DEL CORREDOR QUEBRADA DOÑA MARÍA Y ALGUNAS ESTACIONES DEL METROPLÚS EN JURISDICCIÓN DEL MUNICIPIO DE ITAGÜÍ, Y  MEJORAMIENTO DE LAS ZONAS DE INFLUENCIA DEL CENTRO DE ITAGÜÍ, EN CUANTO A LA REMODELACIÓN DE ANDENES, ESPACIO PUBLICO E ILUMINACIÓN</t>
  </si>
  <si>
    <t>PRESTACIÓN DE SERVICIOS DE APOYO A LA GESTIÓN PARA EL DESARROLLO DE JORNADAS DE ATENCIÓN INTEGRAL Y BIENESTAR SOCIAL, DIRIGIDA A LA POBLACIÓN OBJETO DE ATENCIÓN DE LA SECRETARIA DE PARTICIPACIÓN E INCLUSIÓN SOCIAL</t>
  </si>
  <si>
    <t>PRESTAR SERVICIOS PROFESIONALES DE UN ABOGADO ESPECIALIZADO, EN TEMAS DE GOBIERNO PUBLICO; PARA BRINDAR ASESORIA EN TODO LO RELACIONADO CON LAS PETICIONES, TRAMITES, QUEJAS, RECLAMOS Y SUGERENCIAS A LA ADMINISTRACION MUNICIPAL DE ITAGUI</t>
  </si>
  <si>
    <t>ARRENDAMIENTO DE UN  (LOCAL), CON ÁREA DE 5.74 MTS2 , LOCALIZADO 5° PISO DEL EDIFICIO NACIONAL JUDICIAL  CAMI , UBICADO EN LA CARRERA  52 NRO. 51-40 DEL MUNICIPIO DE ITAGÜÍ, PARA EL FUNCIONAMIENTO DEL SERVICIO DE PUBLICACIÓN DE EDICTOS JUDICIALES Y EXPEDICIÓN DE PÓLIZAS DE CUALQUIER NATURALEZA EXPEDIDAS POR LAS COMPAÑÍAS DE SEGUROS LEGALMENTE RECONOCIDAS EN EL PAIS Y VENTA LIBRE DE COMERCIO RELACIONADO CON PAPELERIA Y LA PRESTACION DEL SERVICIO DE FOTOCOPIADORA (UNA MAQUINA)</t>
  </si>
  <si>
    <t>PRESTAR EL SERVICIO DE APOYO A LA GESTIÓN  PARA EL DESARROLLO DEL PROYECTO FORJA TU SALUD DIRIGIDO A JÓVENES Y ADOLESCENTES DE LA COMUNA CUATRO DE ITAGÜÍ POR MEDIO DE ESTRATEGIAS DE INTERVENCIÓN, PROCESOS DE TRANSFORMACIÓN EN JÓVENES CON ALTO RIESGO DE CONSUMO DE SUSTANCIAS PSICOACTIVAS, PROSTITUCIÓN Y DELINCUENCIA</t>
  </si>
  <si>
    <t>EL ARRENDADOR CONCEDE EN ARRENDAMIENTO UN (1) ESPACIO FISICO, CON DESTINACION ESPECIFICA DE CAFETERIA, CON UN AREA DE 24,65 MTS2, ESTE SE ENCUENTRA UBICADO EN EL INTERIOR DEL HOGAR DE LOS RECUERDOS, CARRERA 50A No. 33-01 DEL MUNCIPIO DE ITAGUI</t>
  </si>
  <si>
    <t>REALIZACIÓN DE LAS TABLAS DE RETENCIÓN DOCUMENTAL (TRD) Y ACTUALIZACIÓN DEL PLAN DE GESTIÓN DOCUMENTAL (PGD) EN EL MUNICIPIO DE ITAGÜÍ</t>
  </si>
  <si>
    <t>PRESTACION DE SERVICIOS DE APOYO A LA GESTION PARA LA REALIZACION DE PRESENTACIONES ARTITISCAS Y CULTURALES EN LA CELEBRACION Y CONMEMORACION DEL DIA 20 DE JULIO</t>
  </si>
  <si>
    <t>PRESTACION DE SERVICOS PROFESIONALES PARA LA ASISTENCIA DE LOS SERVIDORES PUBLICOS DEL DEPARTAMENTO ADMINISTRATIVO DE PLANEACION E INTEGRANTES DEL COMITÉ PERMANENTE DE ESTRATIFICCION DEL MUNICIPIO DE ITAGUI, PARA LA CAPACITACION SOBRE EL MANEJO AVANZADO E LOS PROGRAMAS ARCGIS, MICROSOFT EXCELY TERRASYNC (GPS)</t>
  </si>
  <si>
    <t>PRESTAR EL SERVICIO DE APOYO A LA GESTION PARA REALIZAR ACTIVIDADES QUE CONTRIBUYAN A LA IMPLEMENTACION DE LA LETRA Y MUSICA DEL NUEVO HIMNO ED ITAGUI.</t>
  </si>
  <si>
    <t>MANTENIMIENTO CORRECTIVO Y PREVENTIVO DE LAS PLANTAS DE TRATAMIENTO DE AGUA POTABLE DE LOS SISTEMAS DE ACUEDUCTOS VEREDALES DEL MUNICIPIO DE ITAGÜÍ</t>
  </si>
  <si>
    <t>PRESTACIÓN DE SERVICIOS PROFESIONALES PARA EL SEGUIMIENTO TÉCNICO DE LOS DIFERENTES PROGRAMAS DE VIVIENDA EN LA SECRETARÍA DE VIVIENDA Y HÁBITAT</t>
  </si>
  <si>
    <t>SUSCRIPCION A PUBLICACIONES EN MEDIO IMPRESO Y ELECTRONICAS ESPECIALIZADAS EN MATERIA JURIDICA Y CONTABLE CON ACTUALIZACION PERMANENTE EN INTERNET ACTIVADAS POR DIRECCION IP PARA CONSULTA DE LA ENTIDAD</t>
  </si>
  <si>
    <t>PRESTACIÓN DE SERVICIOS DE APOYO A LA GESTIÓN PARA EL DESARROLLO DE JORNADAS DE ATENCIÓN INTEGRAL Y BIENESTAR SOCIAL, DIRIGIDA A LOS ADULTOS MAYORES DEL MUNICIPIO DE ITAGÜÍ</t>
  </si>
  <si>
    <t>CONTRATO DE ARRENDAMIENTO DE UN (1) KIOSCO, UBICADO EN LA CARRERA 55 A N° 41 - 20 URBANIZACION SANTAMARIA LA NUEVA DEL MUNICIPIO DE ITAGUI, DESTINADO UNICA Y EXCLUSIVAMENTE COMO CAFETERIA</t>
  </si>
  <si>
    <t xml:space="preserve">ARRENDAMIENTO TEMPORAL DE ESTRUCTURAS DEBIDAMENTE EQUIPADAS E INSTALADAS PARA EL FUNCIONAMIENTO DE AULAS PROVISIONALES, CON EL FIN DE PRESTAR EL SERVICIO EDUCATIVO DE LAS INSTITUCIONES EDUCATIVAS LOS GÓMEZ SEDE PRINCIPAL, AVELINO SALDARRIAGA SEDE PRINCIPAL, Y LAS TRES SEDES DE CIUDAD ITAGÜÍ, COMO CONSECUENCIA DE LA INTERVENCIÓN EDUCATIVA DENTRO DEL PROYECTO DE COFINANCIACIÓN VIABILIZADO PARA ITAGÜÍ POR PARTE DEL MINISTERIO DE EDUCACIÓN NACIONAL </t>
  </si>
  <si>
    <t>PRESTACION DE SERVICIOS PROFESIONALES, DE ASESORIA Y COMPAÑAMIENTO PARA LA FORMULACION DEL PLAN ESTRATEGICO DE TECNOLOGIAS DE LA INFORMACION Y LAS COMUNICACIONES PETI</t>
  </si>
  <si>
    <t>CONTRATAR EL MANTENIMIENTO PREVENTIVO Y CORRECTIVO PARA LOS SISTEMAS ININTERRUMPIDOS DE POTENCIA – UPS, Y LA ADQUISICION DE EQUIPOS Y MATERIALES PARA LA ADECUACION EN EL DATACENTER DE LA ADMINISTRACIÓN MUNICIPAL DE ITAGÜÍ</t>
  </si>
  <si>
    <t>PRESTACION DE SERVICIOS DE APOYO A LA GESTION PARA LA ATENCION Y PROMOCION DE LOS DERECHOS DE LA POBLACION EN SITUACION DE DISCAPACIDAD, CUIDADORES Y FAMILIA DEL MUNICIPIO DE ITAGUI</t>
  </si>
  <si>
    <t>ADQUISICIÓN DE UN INMUEBLE BAJO LA FIGURA DE ARRENDAMIENTO, PARA DESARROLLAR EL PROGRAMA DE CONTROL Y ORGANIZACIÓN DEL ESPACIO PÚBLICO</t>
  </si>
  <si>
    <t>PRESTACION DE SERVICIOS DE APOYO A LA GESTION PARA EJECUTAR PRESENTACIONES ARTISTICAS, CULTURALES EN LOS EVENTOS FIESTA BLANCA PARA LA JUVENTUD  Y LA CONVIVENCIA Y SALSA AL PARQUE EN EL MARCO D ELA VERSION 28 DE LAS FIESTAS DE LA INDUSTRIA, EL COMERCIO Y LA CULTURA DEL MUNICIPIO DE ITAGUI EN EL AÑO 2017</t>
  </si>
  <si>
    <t>PRESTACION DE SERVICIOS DE APOYO A LA GESTION PARA EJECUTAR PRESENTACIONES ARTISTICAS, CULTURALES, Y LUDICAS EN DESARROLLO DE LAS FIESTAS DE INDUSTRIA, EL COMERCIO Y LA CULTURA DEL MUNICIPIO DE ITAGUI EN EL AÑO 2017</t>
  </si>
  <si>
    <t>PRESTACION DE SERVICIOS DE APOYO A LA GESTION PARA EJECUTAR PRESENTACIONES ARTISTICAS, CULTURALES Y LUDICAS EN DESARROLLO DE LAS FIESTAS DE LA INDUSTRIA, EL COMERCIO Y LA CULTURA DEL MUNICIPIO DE ITAGUI EN LE AÑO 2017</t>
  </si>
  <si>
    <t>APOYO A LA GESTION PARA EJECUTAR ACTIVIDADES RECREATIVAS Y DE APROVECHAMIENTO DEL OCIO Y TIEMPO LIBRE EN DESARROLLO DE LAS FIESTAS DE LA INDUSTRIA, EL COMERCIO Y CULTURA DEL MUNICIPIO DE ITAGUI EN EL AÑO 2017</t>
  </si>
  <si>
    <t>PRESTACION DE SERVICIOS DE APOYO A LA GESTION PARA EJECUTAR ACTIVIDADES RECREATIVAS Y DE APROVECHAMIENTO DEL OCIO Y TIEMPO LIBRE A LA POBLACION ESCOLAR MEDIANTE SALIDAS PEDAGOGICAS</t>
  </si>
  <si>
    <t>PRESTACIÓN DE SERVICIOS DE APOYO A LA GESTIÓN PARA EL DISEÑO, CREACIÓN Y CONSTRUCCIÓN DEL ESCENARIO INAUGURAL DE LAS FIESTAS DE LA INDUSTRIA, EL COMERCIO Y LA CULTURA DEL MUNICIPIO DE ITAGUI EL 05 AGOSTO 2017</t>
  </si>
  <si>
    <t>PRESTACION DE SERVICIOS PARA REALIZAR ACCIONES DE ENFOQUE DIFERENCIAL DIRIGIDO A LA POBLACION EN CONDICION DE VULNERABILIDAD DEL CONFLICTO ARMADO DEL MUNICIPIO DE ITAGUI</t>
  </si>
  <si>
    <t>PRESTACION DE SERVICIOS PROFESIONALES PARA IMPLEMENTAR LAS ACCIONES CORRESPONDIENTES AL CICLO II DEL PLAN TESO EN LAS 24 INSTITUCIONES EDUCATIVAS OFICIALES DEL MUNICIPIO DE ITAGUI</t>
  </si>
  <si>
    <t>INTERVENTORÍA TÉCNICA ADMINISTRATIVA FINANCIERA Y AMBIENTAL PARA LA ADECUACIÓN URBANÍSTICA, PAISAJÍSTICA Y OBRAS COMPLEMENTARIAS DE LOS PARQUES SANTA MARÍA No. 2 Y LA ESMERALDA EN EL MUNICIPIO DE ITAGÜÍ</t>
  </si>
  <si>
    <t>ADQUISICIÓN DE DOS MIL (2000) LICENCIAS PARA LOS SISTEMAS OPERATIVOS WINDOWS OFFICEPROPLUS ALNG LICSAPK MVL PTNRSINLRNING Y WINPRO ALNG UPGRDSAPK MVL PTNRSINLRNINGCON PARA EDUCACIÓN MODALIDAD SCHOOL AGREEMENT, PARA LAS 24 INSTITUCIONES EDUCATIVAS OFICIALES Y LA SECRETARIA DE EDUCACIÓN Y CULTURA DEL MUNICIPIO DE ITAGÜÍ</t>
  </si>
  <si>
    <t>ADQUISICIÓN DE EQUIPOS PARA LA SECRETARIA DE SALUD Y PROTECCIÓN SOCIAL PARA SER UTILIZADOS EN EL FORTALECIMIENTO DE LA INSPECCIÓN, VIGILANCIA Y CONTROL DE LOS FACTORES DE RIESGO ASOCIADOS AL AMBIENTE Y AL CONSUMO</t>
  </si>
  <si>
    <t>CONTRATO DE ARRENDAMIENTO DE UN (1) INMUEBLE (LOCAL COMERCIAL), UBICADO EN LA CARRERA 52 N° 51-40 “CAMI” 4º. PISO DEL EDIFICIO JUDICIAL DEL MUNICIPIO DE ITAGÜÍ, DESTINADO UNICA Y EXCLUSIVAMENTE PARA INSTALACIÓN FOTOCOPIADORA, FAX, COMPUTADOR, ASI COMO LA COMERCIALIZACIÓN DE LIBROS JURÍDICOS Y MATERIAL DE CULTURA,  GENERAL</t>
  </si>
  <si>
    <t>ADECUACIÓN URBANÍSTICA, PAISAJÍSTICA Y OBRAS COMPLEMENTARIAS DE LOS PARQUES SANTA MARÍA No. 2 Y LA ESMERALDA EN EL MUNICIPIO DE ITAGÜÍ</t>
  </si>
  <si>
    <t>SUMINISTRO DE PREFORMAS Y MATERIAL IMPRESO LITOGRÁFICO PARA LA ADMINISTRACIÓN MUNICIPAL DE ITAGÜÍ</t>
  </si>
  <si>
    <t>PRESTACION DE SERVICIOS DE APOYO A LA GESTION PARA EJECUTAR PRESENTACIONES ARTISTICO-CULTURALES Y LUDICAS EN EL MARCO DE LA CELEBRACION DEL DIA DE LA PEREZA DEL MUNICIPIO DE ITAGUI EL 20 DE AGOSTO DE 2017</t>
  </si>
  <si>
    <t>MANTENIMIENTO, REHABILITACIÓN, CONSTRUCCIÓN Y APERTURA DE LA MALLA VIAL, Y MEJORAMIENTO DE ZONAS DE TRANSITO PEATONAL EN EL MUNICIPIO DE ITAGÜÍ</t>
  </si>
  <si>
    <t>CONSTRUCCIÓN Y REHABILITACIÓN DEL SISTEMA DEL ALCANTARILLADO Y SISTEMA DE PILA PÚBLICA DE LA VEREDA LA MARÍA ETAPA N° 1 Y OBRAS COMPLEMENTARIAS NECESARIAS PARA GARANTIZAR LA PRESTACIÓN DE SERVICIO DE ACUEDUCTO Y ALCANTARILLADO EN EL MUNICIPIO DE ITAGÜÍ</t>
  </si>
  <si>
    <t>EJECUCIÓN DEL PROYECTO “VIVENCIANDO LA DIVERSIDAD, ARTE PARA LA INCLUSIÓN” EN EL MARCO DEL CONTRATO INTERADMINISTRATIVO 023 – 2017 SUSCRITO CON EL INSTITUTO DE CULTURA Y PATRIMONIO DE ANTIOQUIA (ICPA).</t>
  </si>
  <si>
    <t>EJECUCIÓN DEL PROYECTO “CÁTEDRA DE PATRIMONIO CULTURAL MUNICIPIO DE ITAGUÍ, GUÍA PARA DOCENTES” EN EL MARCO DEL CONVENIO INTERADMINISTRATIVO 023 – 2017 SUSCRITO CON EL INSTITUTO DE CULTURA Y PATRIMONIO DE ANTIOQUIA (ICPA)</t>
  </si>
  <si>
    <t>INTERVENTORÍA TÉCNICA, ADMINISTRATIVA, FINANCIERA Y AMBIENTAL PARA LAS OBRAS DE CONSTRUCCIÓN Y REHABILITACIÓN DEL SISTEMA DE ALCANTARILLADO Y PILA PÚBLICA DE LA VEREDA LA MARÍA ETAPA N° 1, Y OBRAS COMPLEMENTARIAS PARA GARANTIZAR LA PRESTACIÓN DEL SERVICIO DE ACUEDUCTO Y ALCANTARILLADO, ADEMÁS DEL MANTENIMIENTO, REHABILITACIÓN, CONSTRUCCIÓN Y APERTURA DE LA MALLA VIAL, Y MEJORAMIENTO DE ZONAS DE TRANSITO PEATONAL EN EL MUNICIPIO DE ITAGÜÍ, ASÍ COMO LA CONSULTORÍA PARA EL FORTALECIMIENTO DEL SERVICIO DE ACUEDUCTO EN LAS ZONAS RURALES Y URBANAS</t>
  </si>
  <si>
    <t>PRESTACION DE SERVICIOS DE APOYO A LA GESTION PARA EL FORTALECIMIENTO DE APOYO INSTITUCIONAL EN LA GESTION DE TRAMITES Y SERVICIOS DE LA ADMINISTRACION MUNICIPAL DE ITAGUI, A TRAVES DE LA OFICINA DE ATENCION AL CIUDADANO Y GESTION DOCUMENTAL</t>
  </si>
  <si>
    <t>PRESTACION DE SERVICIOS PARA DESARROLLAR LAS ACTIVIDADES ENMARCADAS EN EL DECRETO MUNICIPAL N° 404 DEL 9 DE MAYO DE 2017 "POR MEDIO DEL CUAL SE ESTABLECE EL PROGRAMA DE CAPACITACION, BIENESTAR LABORAL, ESTIMULOS E INCENTIVOS, PARA LOS FUNCIONARIOS DE LA ALCALDIA DE ITAGUI</t>
  </si>
  <si>
    <t>PRESTACIÓN DE SERVICIOS PROFESIONALES PARA LA REVISIÓN OPTIMIZACIÓN Y COMPLEMENTACIÓN DE LOS DISEÑOS DE LOS SISTEMAS DE ACUEDUCTO Y ALCANTARILLADO, PARA EL MEJORAMIENTO DE LA PRESTACIÓN DEL SERVICIO PÚBLICO DE AGUA POTABLE Y SANEAMIENTO BÁSICO DEL MUNICIPIO DE ITAGÜÍ</t>
  </si>
  <si>
    <t>PRESTACIÓN DE SERVICIOS PARA REALIZAR ACCIONES DE FORTALECIMIENTO DE LA ESTRATEGIA ATENCIÓN PRIMARIA EN SALUD – APS – EN EL MUNICIPIO DE ITAGÜÍ SEGÚN LINEAMIENTOS DEPARTAMENTALES</t>
  </si>
  <si>
    <t>$    300.000.000</t>
  </si>
  <si>
    <t>$ 19.399.380</t>
  </si>
  <si>
    <t>$ 29.800.000</t>
  </si>
  <si>
    <t>$ 18.000.000</t>
  </si>
  <si>
    <t>$74.964.970</t>
  </si>
  <si>
    <t>$ 279.881.001</t>
  </si>
  <si>
    <t>165 DÍAS</t>
  </si>
  <si>
    <t>5 MESES Y 22 DIAS</t>
  </si>
  <si>
    <t>90 DIAS CALENDARIO</t>
  </si>
  <si>
    <t>15 DIAS</t>
  </si>
  <si>
    <t>4 DIAS</t>
  </si>
  <si>
    <t>4 MESES Y 15 DIAS</t>
  </si>
  <si>
    <t xml:space="preserve">30 DIAS </t>
  </si>
  <si>
    <t>162 DÍAS</t>
  </si>
  <si>
    <t>4 DIAS Y 4 MESES</t>
  </si>
  <si>
    <t>901092732-5</t>
  </si>
  <si>
    <t>811015643-3</t>
  </si>
  <si>
    <t>900163631-1</t>
  </si>
  <si>
    <t>98530358-1</t>
  </si>
  <si>
    <t>32437641-4</t>
  </si>
  <si>
    <t>900294210-6</t>
  </si>
  <si>
    <t>43189792-3</t>
  </si>
  <si>
    <t>71665045-3</t>
  </si>
  <si>
    <t>900535343-2</t>
  </si>
  <si>
    <t>900228860-2</t>
  </si>
  <si>
    <t>890932848-7</t>
  </si>
  <si>
    <t>1040748386-5</t>
  </si>
  <si>
    <t>860042209-2</t>
  </si>
  <si>
    <t>900363246-7</t>
  </si>
  <si>
    <t>42986862-6</t>
  </si>
  <si>
    <t>900937335-9</t>
  </si>
  <si>
    <t>811012753-1</t>
  </si>
  <si>
    <t>900215666-3</t>
  </si>
  <si>
    <t>890901389-5</t>
  </si>
  <si>
    <t>901103310-1</t>
  </si>
  <si>
    <t>800015583-1</t>
  </si>
  <si>
    <t>900371114-7</t>
  </si>
  <si>
    <t>8273051-6</t>
  </si>
  <si>
    <t>901105322-7</t>
  </si>
  <si>
    <t>900752794-0</t>
  </si>
  <si>
    <t>901105994-6</t>
  </si>
  <si>
    <t>900156249-1</t>
  </si>
  <si>
    <t>900514984-3</t>
  </si>
  <si>
    <t>901107261-5</t>
  </si>
  <si>
    <t>1128457431-9</t>
  </si>
  <si>
    <t>890900841-9</t>
  </si>
  <si>
    <t>1036669397-2</t>
  </si>
  <si>
    <t>43548215-6</t>
  </si>
  <si>
    <t>1036637173-2</t>
  </si>
  <si>
    <t>98538880-1</t>
  </si>
  <si>
    <t>899999316-1</t>
  </si>
  <si>
    <t>FONDO FINANCIERO DE PROYECTOS DE DESARROLLO FONADE</t>
  </si>
  <si>
    <t>SI-268-2017</t>
  </si>
  <si>
    <t>CONTRATO INTERADMINISTRATIVO PARA LA FINANCIACIÓN DE LAS NUEVAS ACTIVIDADES DE INTERVENTORÍA GENERADAS POR LAS ADICIONES EN VALOR 1 Y 2; Y PARA LA MAYOR PERMANENCIA DE LA INTERVENTORIA, GENERADA EN LA ADICION EN TIEMPO No.3 AL CONTRATO DE OBRA SI-198-2015: CUYO OBJETO ES “CONSTRUCCIÓN CENTRO INTEGRAL PARQUE DE LAS LUCES EN EL MUNICIPIO DE ITAGÜI</t>
  </si>
  <si>
    <t>04/07/2017 AL 18/12/2017</t>
  </si>
  <si>
    <t>04/07/2017 AL 03/12/2017</t>
  </si>
  <si>
    <t>05/07/2017 AL 31/12/2017</t>
  </si>
  <si>
    <t xml:space="preserve">06/07/2017 AL 27/12/2017 </t>
  </si>
  <si>
    <t>10/07/2017 AL 09/07/2018</t>
  </si>
  <si>
    <t>12/07/2017 AL 11/12/2017</t>
  </si>
  <si>
    <t>13/07/2017 AL 12/07/2018</t>
  </si>
  <si>
    <t>18/07/2017 AL 15/10/2017</t>
  </si>
  <si>
    <t>19/07/2017 AL 02/08/2017</t>
  </si>
  <si>
    <t>19/07/2017 AL 18/10/2017</t>
  </si>
  <si>
    <t>19/07/2017 AL 18/11/2017</t>
  </si>
  <si>
    <t>25/07/2017 AL 24/09/2017</t>
  </si>
  <si>
    <t>25/07/2017 AL 24/12/2017</t>
  </si>
  <si>
    <t>24/07/2017 AL 23/07/2018</t>
  </si>
  <si>
    <t>270/07/2017 AL 26/12/2017</t>
  </si>
  <si>
    <t>27/07/2017 AL 26/07/2018</t>
  </si>
  <si>
    <t>01/08/2017 AL 31/12/2017</t>
  </si>
  <si>
    <t>01/08/2017 AL 30/11/2017</t>
  </si>
  <si>
    <t>04/08/2017 AL 03/09/2017</t>
  </si>
  <si>
    <t>04/08/2017 AL 09/09/2017</t>
  </si>
  <si>
    <t>08/08/2017 AL 22/08/2017</t>
  </si>
  <si>
    <t>04/08/2017 AL 07/08/2017</t>
  </si>
  <si>
    <t>10/08/2017 AL 09/12/2017</t>
  </si>
  <si>
    <t>14/08/2017 AL 28/12/2017</t>
  </si>
  <si>
    <t>16/08/2017 AL 30/12/2017</t>
  </si>
  <si>
    <t>16/08/2017 AL 15/09/2017</t>
  </si>
  <si>
    <t>22/08/2017 AL 21/09/2017</t>
  </si>
  <si>
    <t>16/08/2017 AL 15/08/2018</t>
  </si>
  <si>
    <t>16/08/2017 AL 15/12/2017</t>
  </si>
  <si>
    <t>17/08/2017 AL 18/12/2017</t>
  </si>
  <si>
    <t>18/08/2017 AL 17/09/2017</t>
  </si>
  <si>
    <t>17/08/2017 AL 16/12/2017</t>
  </si>
  <si>
    <t>22/08/2017 AL 21/12/2017</t>
  </si>
  <si>
    <t>28/08/2017 AL 27/11/2017</t>
  </si>
  <si>
    <t>25/08/2017 AL 28/12/2017</t>
  </si>
  <si>
    <t>01/09/2017 AL 31/12/2017</t>
  </si>
  <si>
    <t>DAP-269-2017</t>
  </si>
  <si>
    <t>SI-270-2017</t>
  </si>
  <si>
    <t>SG-271-2017</t>
  </si>
  <si>
    <t>SSA-272-2017</t>
  </si>
  <si>
    <t>CONTRATO INTERADMINISTRATIVO, PARA LA PRESTACIÓN DE SERVICIOS PROFESIONALES DE GRUPO INTERDISCIPLINARIO, QUE REALICE LA FASE 1 DEL PLAN ESTRATÉGICO DEL CORREGIMIENTO MANZANILLO EN EL MUNICIPIO DE ITAGÜÍ</t>
  </si>
  <si>
    <t>PRESTACION DE SERVICIOS PROFESIONALES PARA EL ACOMPAÑAMIENTO TECNICO EN LA ACTUALIZACION Y MANEJO DE LA GEO REFERENCIACION DE ACTIVOS DE ALUMBRADO PUBLICO DEMSA PROYECTOS DE LA SECRETARIA DE INFRAESTRUCTURA</t>
  </si>
  <si>
    <t>PRESTACIÓN DE SERVICIOS DE APOYO A LA GESTIÓN PARA EL FORTALECIMIENTO DEL APOYO INSTITUCIONAL EN LA GESTIÓN DE TRÁMITES Y SERVICIOS DE LA ADMINISTRACIÓN MUNICIPAL DE ITAGÜÍ, A TRAVÉS DE LA OFICINA DE ATENCIÓN AL CIUDADANO Y GESTIÓN DOCUMENTAL.</t>
  </si>
  <si>
    <t>CONTRATO DE ARRENDAMIENTO DE UN (1) ESPACIO COMERCIAL CON UN ÁREA DE UN (1) MT2, UBICADO DENTRO DE LAS INSTALACIONES DEL EDIFICIO DE LA ALCALDÍA MUNICIPAL DE ITAGÜÍ EN LA CARRERA 50 Nº 51-55 PRIMER PISO, SECTOR SALA ATENCIÓN AL USUARIO, DESTINADO PARA LA INSTALACIÓN DE UN CAJERO AUTOMÁTICO DE BANCOLOMBIA, PARA USO DE LA COMUNIDAD EN GENERAL Y LA ADMINISTRACIÓN DE ITAGÜÍ</t>
  </si>
  <si>
    <t>EMPRESA DE DESARROLLO URBANO-EDU</t>
  </si>
  <si>
    <t>ESPINOSA TORO SANTIAGO ALBERTO</t>
  </si>
  <si>
    <t>URIBE VANEGAS TATIANA MARCELA</t>
  </si>
  <si>
    <t>BANCOLOMBIA S.A.</t>
  </si>
  <si>
    <t>15 DÍAS Y 3 MESES</t>
  </si>
  <si>
    <t>800223337-6</t>
  </si>
  <si>
    <t>1036659155-4</t>
  </si>
  <si>
    <t>890903938-8</t>
  </si>
  <si>
    <t>11/09/2017 AL 25/12/2017</t>
  </si>
  <si>
    <t>15/09/2017 AL 29/12/2017</t>
  </si>
  <si>
    <t>15/09/2017 AL 14/09/2018</t>
  </si>
  <si>
    <t>Secretaria Juridica</t>
  </si>
  <si>
    <t>secretaria de vivienda y Habitat</t>
  </si>
  <si>
    <t>16/02/2017 AL 15/08/2017</t>
  </si>
  <si>
    <t>15 dias (que va desde el 09 de Julio al 23 de Julio del 2017</t>
  </si>
  <si>
    <t>45 dias</t>
  </si>
  <si>
    <t>84 dias</t>
  </si>
  <si>
    <t>tres (3) meses (que van desde el 16 agosto al 15 noviembre del 2017</t>
  </si>
  <si>
    <t>9 meses</t>
  </si>
  <si>
    <t>ENERO - FEBRERO-MARZO</t>
  </si>
  <si>
    <t>ABRIL-MAYO-JUNIO</t>
  </si>
  <si>
    <t>JULIO-AGOSTO-SEPTIEMBRE</t>
  </si>
  <si>
    <t>SG-273-2017</t>
  </si>
  <si>
    <t>SSA-274-2017</t>
  </si>
  <si>
    <t>SGM-275-2017</t>
  </si>
  <si>
    <t>SJ-276-2017</t>
  </si>
  <si>
    <t>SEYC-277-2017</t>
  </si>
  <si>
    <t>SEYC-278-2017</t>
  </si>
  <si>
    <t>AM-279-2017</t>
  </si>
  <si>
    <t>SG-280-2017</t>
  </si>
  <si>
    <t>ADQUISICIÓN DE GARANTÍA EXTENDIDA Y SOPORTE TÉCNICO PARA OCHO (8) SERVIDORES MARCA DELL MODELO POWEREDGE R720 POR UN (1) AÑO PARA CADA UNO DE LOS SERVIDORES DE PROPIEDAD DEL MUNICIPIO DE ITAGÜÍ</t>
  </si>
  <si>
    <t>CONTRATO  DE ARRENDAMIENTO DE UN (1), DE UN BIEN INMUEBLE UBICADO EN LA CRA  57 N° 34-1 SECTOR  DITAIRES, CON  EL FIN DE UTILIZAR ESTE ESPACIO PARA VENTAS DE JUGOS, BEBIDAS, Y ALIMENTOS UBICADO DENTRO DE LAS  INSTALACIONES DE LA CANCHA SINTÉTICA SANTANA, CON UN ÁREA TOTAL DE 19.19 MTS2.</t>
  </si>
  <si>
    <t>PRESTACION DE SERVICIOS DE APOYO A LA GESTION PARA CONMEMORAR LA MEMORIA Y SOLIDARIDAD CON LAS VICTIMAS DEL CONFLICTO ARMADO INTERNO DE ITAGUI</t>
  </si>
  <si>
    <t>PRESTACIÓN DE SERVICIOS PROFESIONALES PARA EJECUTAR ESTRATEGIAS DE COMUNICACIÓN QUE CONTRIBUYAN A LA VISIBILIZACIÓN DE TODAS LAS ACCIONES REALIZADAS POR LA SECRETARÍA DE EDUCACIÓN Y CULTURA EN LAS 24 INSTITUCIONES EDUCATIVAS OFICIALES DEL MUNICIPIO DE ITAGÜÍ ANTE LA COMUNIDAD EN GENERAL</t>
  </si>
  <si>
    <t>PRESTACIÓN DE SERVICIOS PROFESIONALES PARA ASESORAR, ACOMPAÑAR,  REALIZAR ENTREVISTAS Y DIRIGIR ESTRATEGIAS EN EL ÁREA DE COMUNICACIONES, QUE PERMITAN VISIBILIZAR  LAS ACCIONES REALIZADAS POR LA SECRETARÍA DE EDUCACIÓN Y CULTURA EN LAS 24 INSTITUCIONES EDUCATIVAS OFICIALES DEL MUNICIPIO DE ITAGÜÍ ANTE LA COMUNIDAD EN GENERAL</t>
  </si>
  <si>
    <t>PRESTACIÓN DE SERVICIOS PROFESIONALES COMO APOYO EN LA DEFINICIÓN DE ESTRATEGIAS DEL SISTEMA DE CONTROL INTERNO DE GESTIÓN DEL MUNICIPIO DE ITAGÜÍ</t>
  </si>
  <si>
    <t>PRESTACIÓN DE SERVICIOS DE APOYO A LA GESTIÓN PARA SOPORTAR LA IMPLEMENTACIÓN DE HERRAMIENTAS WEB PARA TODOS LOS TEMAS DE INTEROPERABILIDAD QUE INCLUYE EL DESARROLLO DE APLICACIONES O SOLUCIONES TECNOLÓGICAS PARA EL MUNICIPIO DE ITAGÜÍ</t>
  </si>
  <si>
    <t>ORIGIN IT S.A.S.</t>
  </si>
  <si>
    <t>SALDARRIAGA ORTIZ WILSON</t>
  </si>
  <si>
    <t>CANO LONDOÑO LAURA</t>
  </si>
  <si>
    <t>AGUDELO CARMONA ELKIN DARIO</t>
  </si>
  <si>
    <t>VALENCIA SALAZAR GUSTAVO ADOLFO</t>
  </si>
  <si>
    <t>DUQUE CORREA JUAN ALEJANDRO</t>
  </si>
  <si>
    <t>43169447-1</t>
  </si>
  <si>
    <t>900471414-0</t>
  </si>
  <si>
    <t>98625619-8</t>
  </si>
  <si>
    <t>900716260-7</t>
  </si>
  <si>
    <t>1036644571-1</t>
  </si>
  <si>
    <t>98626497-0</t>
  </si>
  <si>
    <t>71654569-3</t>
  </si>
  <si>
    <t>1036951564-4</t>
  </si>
  <si>
    <t>25/09/2017 AL 24/10/2017</t>
  </si>
  <si>
    <t>21/9/2017 AL 20/09/2018</t>
  </si>
  <si>
    <t>26/09/2017 AL 25/10/2017</t>
  </si>
  <si>
    <t>27/06/207 AL 07/12/2017</t>
  </si>
  <si>
    <t>30/06/2017 AL 31/12/2017</t>
  </si>
  <si>
    <t>28/09/2017 AL 27/12/2017</t>
  </si>
  <si>
    <t>29/09/2017 AL 28/12/2017</t>
  </si>
  <si>
    <t>Dos(2) meses que va desde el  8 de Septiembre al 7 de Noviembre del 2017</t>
  </si>
  <si>
    <t>8 meses</t>
  </si>
  <si>
    <t>se le realizo  acta modificatoria el 28 de marzo del 2017, donde va de 4 dias y 9meses</t>
  </si>
  <si>
    <t>24 dias (que van desde el 08 de Agosto hasta el 31 de agosto del 2017</t>
  </si>
  <si>
    <t>ADICION EN TIEMPO</t>
  </si>
  <si>
    <t>OCTUBRE-NOVIEMBRE-DICIEMBRE</t>
  </si>
  <si>
    <t>SG-281-2017</t>
  </si>
  <si>
    <t>SSYPS-282-2017</t>
  </si>
  <si>
    <t>SSYPS-283-2017</t>
  </si>
  <si>
    <t>SSYPS-284-2017</t>
  </si>
  <si>
    <t>SG-285-2017</t>
  </si>
  <si>
    <t>SPIS-286-2017</t>
  </si>
  <si>
    <t>SEYC-287-2017</t>
  </si>
  <si>
    <t>SI-288-2017</t>
  </si>
  <si>
    <t>SI-289-2017</t>
  </si>
  <si>
    <t>SEYC-290-2017</t>
  </si>
  <si>
    <t>SGM-291-2017</t>
  </si>
  <si>
    <t>SPIS-292-2017</t>
  </si>
  <si>
    <t>SGM-293-2017</t>
  </si>
  <si>
    <t>SI-294-2017</t>
  </si>
  <si>
    <t>SPIS-295-2017</t>
  </si>
  <si>
    <t>SMA-296-2017</t>
  </si>
  <si>
    <t>SMA-297-2017</t>
  </si>
  <si>
    <t>SSA-298-2017</t>
  </si>
  <si>
    <t>SSA-299-2017</t>
  </si>
  <si>
    <t>SJ-300-2017</t>
  </si>
  <si>
    <t>SJ-301-2017</t>
  </si>
  <si>
    <t>SSYPS-302-2017</t>
  </si>
  <si>
    <t>SI-303-2017</t>
  </si>
  <si>
    <t>SPIS-304-2017</t>
  </si>
  <si>
    <t>SEYC-305-2017</t>
  </si>
  <si>
    <t>SGM-306-2017</t>
  </si>
  <si>
    <t>SSYPS-307-2017</t>
  </si>
  <si>
    <t>SEYC-308-2017</t>
  </si>
  <si>
    <t>SSYPS-309-2017</t>
  </si>
  <si>
    <t>SM-310-2017</t>
  </si>
  <si>
    <t>SDYR-311-2017</t>
  </si>
  <si>
    <t>SSYPS-312-2017</t>
  </si>
  <si>
    <t>SSA-313-2017</t>
  </si>
  <si>
    <t>SSYPS-314-2017</t>
  </si>
  <si>
    <t>CARDONA GARCIA JUAN GABRIEL</t>
  </si>
  <si>
    <t>CONSTRUTODO S.A.S</t>
  </si>
  <si>
    <t>INGENIERIA HOSPITALARIA S.A.S.</t>
  </si>
  <si>
    <t>GAMMA INGENIEROS S.A.S.</t>
  </si>
  <si>
    <t>CONSTRUCTORA SUMAS Y RESTAS S.A.S</t>
  </si>
  <si>
    <t>SERVICIOS BYR S.A.</t>
  </si>
  <si>
    <t>ESRI COLOMBIA S.A.S.-ESRI</t>
  </si>
  <si>
    <t>CONSTRUCCION COLECTIVA S.A.S.</t>
  </si>
  <si>
    <t>UNE EPM TELECOMUNICACIONES S.A.</t>
  </si>
  <si>
    <t>DEPARTAMENTO DE POLICIA METROPOLITANA DEL VALLE DE ABURRÁ</t>
  </si>
  <si>
    <t>OXIURBE S.A.S.</t>
  </si>
  <si>
    <t>GUTIERREZ CELIS JOSE ROBERTO</t>
  </si>
  <si>
    <t>DIATEL S.A.S.</t>
  </si>
  <si>
    <t>ZAPATA DOMINGUEZ JORGE</t>
  </si>
  <si>
    <t>INDUSTRIAS METALICAS LOS PINOS S.A.</t>
  </si>
  <si>
    <t>CONSORCIO AIRES CAMI 2017</t>
  </si>
  <si>
    <t>COMERCIALIZADOTA HOYOS &amp; OROZCO S.A.S.</t>
  </si>
  <si>
    <t>CONSORCIO CENTRO DE VIDA</t>
  </si>
  <si>
    <t>CORPORACION AMBIENTAL BIOSUR</t>
  </si>
  <si>
    <t>TIERRA FUERTE S.A.S.</t>
  </si>
  <si>
    <t>SOLUCIONES DE TRAFICO S.A.S.</t>
  </si>
  <si>
    <t>LA CASA DEL NIÑO S.A.S.</t>
  </si>
  <si>
    <t>BANCO BILBAO VIZCAYA ARGENTARIA COLOMBIA S.A.-BBVA</t>
  </si>
  <si>
    <t>MATERIALES Y PRODUCTOS MAYPOSEK LTDA</t>
  </si>
  <si>
    <t>1088271383-9</t>
  </si>
  <si>
    <t>836000757-1</t>
  </si>
  <si>
    <t>811044610-4</t>
  </si>
  <si>
    <t>891501783-1</t>
  </si>
  <si>
    <t>900284917-1</t>
  </si>
  <si>
    <t>900213515-0</t>
  </si>
  <si>
    <t>830122983-1</t>
  </si>
  <si>
    <t>811034663-1</t>
  </si>
  <si>
    <t>800140985-1</t>
  </si>
  <si>
    <t>900323583-3</t>
  </si>
  <si>
    <t>70056123-3</t>
  </si>
  <si>
    <t>811017910-4</t>
  </si>
  <si>
    <t>8216259-1</t>
  </si>
  <si>
    <t>800244270-1</t>
  </si>
  <si>
    <t>901135230-6</t>
  </si>
  <si>
    <t>901135857-3</t>
  </si>
  <si>
    <t>811019442-8</t>
  </si>
  <si>
    <t>900487620-1</t>
  </si>
  <si>
    <t>811017887-2</t>
  </si>
  <si>
    <t>900543012-3</t>
  </si>
  <si>
    <t>860003020-1</t>
  </si>
  <si>
    <t>900131147-0</t>
  </si>
  <si>
    <t>PRESTACION DE SERVICIOS DE APOYO A LA GESTION PARA LA IMPLEMENTACION DE LAS ACTIVIDADES DE GOBIERNO EN LINEA EN EL COMPONENTE TIC PARA SERVICIOS Y EN EL COMPONENTE TIC PARA GOBIERNO ABIERTO</t>
  </si>
  <si>
    <t>ADECUACION DEL CENTRO DE ACOPIO DISPUESTO PARA EL PROGRAMA AMPLIADO DE INMUNIZACIONES (PAI) DIRIGIDO A LA PRIMERA INFANCIA Y SUMINISTRO DE  ELEMENTOS Y MATERIALES PARA TAL FIN</t>
  </si>
  <si>
    <t>CONTRATO DE SUMINISTRO, ADQUISICION E INSTALACIÓN DE ZONAS CARDIOPROTEGIDAS, CON LA CAPACITACIÓN Y CERTIFICACIÓN DE PERSONAL</t>
  </si>
  <si>
    <t>PRESTACIÓN DE SERVICIOS PARA REALIZAR ACCIONES DE FORTALECIMIENTO Y SENSIBILIZACIÓN HACIA LA POBLACIÓN EN CONDICIONES DE VULNERABILIDAD, DE Y EN CALLE PARA LA MITIGACIÓN DEL DAÑO POR CONSUMOS PROBLEMÁTICOS DE SUSTANCIAS PSICOACTIVAS POR MEDIO DE ESTRATEGIAS DE INCORPORACIÓN Y ACOMPAÑAMIENTO FAMILIAR EN EL MUNICIPIO DE ITAGÜÍ</t>
  </si>
  <si>
    <t>RENOVAR LAS LICENCIAS Y EL SERVICIO DE SOPORTE TÉCNICO DE LOS EQUIPOS DE SEGURIDAD PERIMETRAL FORTINET EN LOS SERVIDORES Y RED CENTRAL DEL MUNICIPIO DE ITAGÜÍ</t>
  </si>
  <si>
    <t xml:space="preserve">MEJORAMIENTO Y ADECUACIÓN DE LA ANTIGUA SEDE DE LA MARIA JOSEFA ESCOBAR, EN LA VEREDA EL PEDREGAL DEL MUNICIPIO DE ITAGÜÍ PARA EL FUNCIONAMIENTO DEL CENTRO DE DESARROLLO INFANTIL </t>
  </si>
  <si>
    <t>PRESTACION DE SERVICIOS PROFESIONALES PARA REALIZAR ACTIVIDADES QUE CONTRIBUYAN AL SISTEMA DE GESTION DE CALIDAD Y PROCESOS DE GESTION DOCUMENTAL DE LA SECRETARIA DE EDUCACION Y CULTURA DEL MUNICIPIO DE ITAGUI</t>
  </si>
  <si>
    <t>MANTENIMIENTO CORRECTIVO Y PREVENTIVO DE LOS SISTEMAS ELECTROMECÁNICO E HIDRÁULICO, ASÍ COMO LAS REPARACIONES LOCATIVAS A QUE HAYA LUGAR PARA EL FUNCIONAMIENTO DE LA FUENTE DEL PARQUE PRINCIPAL SIMÓN BOLÍVAR DEL MUNICIPIO DE ITAGÜÍ</t>
  </si>
  <si>
    <t>ADQUISICION DE UNA (1) LICENCIA NUEVA ARCGIS BASICA DE ESCRITORIO, MANTENIMIENTO DE UNA (1) LICENCIA ARCGIS PRIMARIA Y MANTENIMIENTO DE SEIS (6) LICENCIAS ARCGIS SECUNDARIAS</t>
  </si>
  <si>
    <t>PRESTACION DE SERVICIOS PROFESIONALES PARA LA CAPACITACION EN LA METODOLOGIA DEL COACHING, POR MEDIO DE VEINTICINCO (25) TALLERES DIRIGIDOS A LOS DOCENTES Y RECTORES DE LA VEINCUATRO (24) INSTITUCIONES EDUCATIVAS OFICIALES DEL MUNICIPIO DE ITAGUI</t>
  </si>
  <si>
    <t>CONTRATAR CON LA ENTIDAD TERRITORIAL EL MUNICIPIO LA ADQUISICION, IMPLEMENTACION, PRUEBA Y PUESTA EN FUNCIONAMIENTO DE SISTEMAS INTEGRADOS DE EMERGENCIA Y SEGURIDAD SIES (CCTV) PARA EL PROYECTO "AMPLIACION SISTEMA DE SEGURIDAD CIUDADANA DE ITAGUI"</t>
  </si>
  <si>
    <t>PRESTACION DE SERVICIOS DE APOYO A LA GESTION PARA EL DESARROLLO DE JORNADAS DE ATENCION INTEGRAL Y BIENESTAR SOCIAL, DIRIGIDA A LA POBLACION OBJETO DE ATENCION DE LA SECRETARIA DE PARTICIPACION E INCLUSION SOCIAL</t>
  </si>
  <si>
    <t>AUNAR ESFUERZOS ENTRE LA ALCALDÍA DEL MUNICIPIO DE ITAGÜÍ Y LA  POLICÍA METROPOLITANA DEL VALLE DE ABURRÁ, PARA LA DESTINACIÓN DE AUXILIARES DE POLICÍA BACHILLER QUE COADYUVARÁN A LA SEGURIDAD CIUDADANA DEL MUNICIPIO</t>
  </si>
  <si>
    <t>AUNAR ESFUERZOS PARA DAR CONTINUIDAD AL PROYECTO DE ORNATO DE ALUMBRADO NAVIDEÑO EN EL MUNICIPIO DE ITAGUI</t>
  </si>
  <si>
    <t>PRESTACIÓN DE SERVICIOS PROFESIONALES PARA LA PROMOCIÓN, FORTALECIMIENTO Y CONSOLIDACIÓN DE LAS MESAS AMBIENTALES DEL MUNICIPIO DE ITAGÜÍ, MEDIANTE LA APROPIACIÓN DE LA ORDENANZA 058 DE 2014</t>
  </si>
  <si>
    <t>PRESTACIÓN DE SERVICIOS PROFESIONALES PARA SENSIBILIZAR EN EL MANEJO INTEGRAL DE RESIDUOS SÓLIDOS, CON EL FIN DE IR GENERANDO UNA CULTURA AMBIENTAL EN EL MUNICIPIO DE ITAGÜÍ, MEDIANTE JORNADAS EDUCATIVAS, COMO ESTRATEGIA PARA CUMPLIR LA ORDENANZA No. 10 QUE INSTITUCIONALIZA EL PROGRAMA “BASURA CERO”</t>
  </si>
  <si>
    <t>PRESTACION DE SERVICIOS PROFESIONALES PARA APOYAR A LA SECRETARIA DE SERVICIOS ADMINISTRATIVOS-SUBSECRETARIA DE BIENES Y SERVICIOS, EN LA PROYECCION Y DOCUMENTACION INTEGRAL DE AVALUO COMERCIAL PARA NUEVE (9) BIENES INMUEBLES DE PROPIEDAD DEL MUNICIPIO DE ITAGUI</t>
  </si>
  <si>
    <t>DIAGNOSTICO GENERAL DEL ESTADO ACTUAL DE LAS REDES TELEFÓNICAS Y PLANTAS DEL MUNICIPIO DE ITAGÜÍ, ENTIDADES DESCENTRALIZADAS E INSTITUCIONES EDUCATIVAS; Y EL MANTENIMIENTO CORRECTIVO DE  LOS PUNTOS QUE SE ENCUENTRAN IDENTIFICADOS Y SE DEBEN PRIORIZAR</t>
  </si>
  <si>
    <t>PRESTACIÓN DE SERVICIOS PROFESIONALES DE ASESORÍA, ACOMPAÑAMIENTO Y APOYO JURÍDICO EN LOS PROCESOS, PROGRAMAS Y PROYECTOS DESARROLLADOS POR LA SECRETARÍA DE MEDIO AMBIENTE</t>
  </si>
  <si>
    <t>PRESTACIÓN DE SERVICIOS PROFESIONALES EN ACOMPAÑAMIENTO, ASESORÍA, Y SEGUIMIENTO A LA GESTIÓN JURÍDICA IMPLÍCITA EN LOS ACTOS DE DELEGACIÓN DE FUNCIONES Y COMPETENCIAS, DESCONCENTRACIÓN, CONTRATACIÓN, Y DECISIONES ADMINISTRATIVAS DE LA ENTIDAD, Y APOYO JURÍDICO EN ACTUACIONES REQUERIDAS PARA ELLO</t>
  </si>
  <si>
    <t>ADQUISICIÓN DE ELEMENTOS PARA LA IMPLEMENTACIÓN BANCO SOCIAL DE ELEMENTOS DE SALUD PARA LAS ALTERACIONES FUNCIONALES, FÍSICAS Y SENSORIALES EN EL MUNICIPIO DE ITAGÜÍ</t>
  </si>
  <si>
    <t>MANTENIMIENTO CORRECTIVO Y PREVENTIVO PARA LOS EQUIPOS DE AIRES ACONDICIONADOS DE LAS DIFERENTES DEPENDENCIAS UBICADAS EN EL CENTRO ADMINISTRATIVO MUNICIPAL DE ITAGÜÍ – CAMI</t>
  </si>
  <si>
    <t>ADQUISICIÓN DE UNIFORMES, PARA LOS ADULTOS MAYORES DE GRUPOS CENTRALIZADOS Y DESCENTRALIZADOS DEL MUNICIPIO DE ITAGÜÍ</t>
  </si>
  <si>
    <t>CONTRATO DE PRESTACION DE SERVICIOS DE APOYO A LA GESTION PARA LA EJECUCIÓN DE ACTIVIDADES PROPIAS DE LA CELEBRACIÓN DE LA NAVIDAD EN EL MARCO DEL CONVENIO INTERADMINISTRATIVO 900 – 2017 SUSCRITO CON EL AREA METROPOLITANA DEL VALLE DE ABURRÁ</t>
  </si>
  <si>
    <t>PRESTACION DE SERVICIOS DE APOYO A LA GESTION PARA REALIZAR ACTIVIDADES LOGISTICAS Y ASISTENCIALES DE LA SECRETARIA DE GOBIERNO MUNICIPAL Y AUTORIDADES EN GENERAL, EN COORDINACION CON LOS ORGANISMOS DE SEGURIDAD DEL MUNICIPIO DE ITAGUI CON EL PROPOSITO DE ATENDER LAS ACTIVIDADES ESPECIALES DE LA PROGRAMACION NAVIDEÑA Y DE FIN DE AÑO Y GARANTIZAR LA TRANQUILIDAD EN EL TERRITORIO MUNICIPAL</t>
  </si>
  <si>
    <t>ADECUACION DE LA INFRAESTRUCTURA DEL CENTRO VIDA DISPUESTO PARA POBLACION VULNERABLE-ADULTO MAYOR-MUNICIPIO DE ITAGUI</t>
  </si>
  <si>
    <t>APOYAR EL PROGRAMA “JUEVES DEL ARTE Y LA CULTURA” COMO ESPACIOS ALTERNATIVOS PARA LA RECREACIÓN Y LA FORMACIÓN DE PÚBLICOS, A REALIZARSE EN EL MUNICIPIO DE ITAGUI, EN EL MARCO DEL CONVENIO INTERADMINISTRATIVO 275 – 2017 SUSCRITO CON EL INSTITUTO DE CULTURA Y PATRIMONIO DE ANTIOQUIA (ICPA)</t>
  </si>
  <si>
    <t>COMPRAVENTA DE MULTIVITAMÍNICOS Y DE INSUMOS PARA PAQUETES ALIMENTARIOS PARA LA POBLACIÓN VULNERABLE - ADULTO MAYOR  DEL MUNICIPIO DE ITAGÜÍ</t>
  </si>
  <si>
    <t>MANTENIMIENTO CORRECTIVO DE CRUCES SEMAFORIZADOS Y EL AMOBLAMIENTO DE LA RED SEMAFÓRICA DEL MUNICIPIO DE ITAGÜÍ</t>
  </si>
  <si>
    <t>FORTALECIMIENTO DEL CENTRO DE INICIACIÓN Y FORMACIÓN DEPORTIVA DEL MUNICIPIO DE ITAGÜÍ</t>
  </si>
  <si>
    <t>ADQUISICION DE EQUIPOS DE COMPUTO PARA EL MUNICIPIO DE ITAGUI</t>
  </si>
  <si>
    <t>CONTRATO DE ARRENDAMIENTO DE UN (1), ESPACIO COMERCIAL CON UN ÁREA DE UN (1) MT2, UBICADO DENTRO DE LAS INSTALACIONES DEL EDIFICIO DE LA ALCALDÍA MUNICIPAL DE ITAGÜÍ EN LA CARRERA 50 N° 51-55 PRIMER PISO, SECTOR SALA ATENCIÓN AL USUARIO, DESTINADO PARA LA INSTALACIÓN DE UN CAJERO AUTOMÁTICO DE BBVA, PARA USO DE LA COMUNIDAD EN GENERAL Y LA ADMINISTRACIÓN DE ITAGÜÍ</t>
  </si>
  <si>
    <t>ADQUISICION DE DOTACIÓN PARA LA ACTIVIDAD FISICA Y RECREATIVA DE  LA POBLACIÓN VULNERABLE - ADULTO MAYOR - DEL MUNICIPÍO DE ITAGUI Y DE INSTRUMENTOS MUSICALES</t>
  </si>
  <si>
    <t>PRESTACION DE SERVICIOS DE APOYO A LA GESTION PARA LA CELEBRACION DEL EVENTO NAVIDEÑO PARA LOS EMPLEADOS DEL MUNICIPIO DE ITAGUI</t>
  </si>
  <si>
    <t>ADQUISICIÓN E INSTALACIÓN DE MOBILIARIO DE OFICINA Y ENSERES PARA LA POLICÍA METROPOLITANA DEL VALLE DE ABURRÁ, SEGÚN CANTIDADES Y ESPECIFICACIONES TÉCNICAS DESCRITAS, EN VIRTUD DEL CONVENIO INTERADMINISTRATIVO N° SGM-293 DE 2017</t>
  </si>
  <si>
    <t>SUPER MUEBLES TAMEIRA S.A.S</t>
  </si>
  <si>
    <t>87 DIAS</t>
  </si>
  <si>
    <t>23 DIAS Y 2 MESES</t>
  </si>
  <si>
    <t>2 MESES Y 15 DÍAS</t>
  </si>
  <si>
    <t>1 MES Y 15 DÍAS</t>
  </si>
  <si>
    <t>1 MESES</t>
  </si>
  <si>
    <t>1 MES Y 22 DÍAS</t>
  </si>
  <si>
    <t>43 DÍAS</t>
  </si>
  <si>
    <t>15 DÍAS HABILES</t>
  </si>
  <si>
    <t>45 DÍAS CALENDARIO</t>
  </si>
  <si>
    <t>20 DÍAS CALENDARIO</t>
  </si>
  <si>
    <t xml:space="preserve">25 DÍAS </t>
  </si>
  <si>
    <t xml:space="preserve">28 DÍAS </t>
  </si>
  <si>
    <t>23 DÍAS</t>
  </si>
  <si>
    <t>15 DÍAS</t>
  </si>
  <si>
    <t>10 DÍAS HABILES</t>
  </si>
  <si>
    <t xml:space="preserve">10 DÍAS </t>
  </si>
  <si>
    <t>15 DÍAS CALENDARIO</t>
  </si>
  <si>
    <t>8 DÍAS CALENDARIO</t>
  </si>
  <si>
    <t xml:space="preserve">6 DÍAS </t>
  </si>
  <si>
    <t>04/10/2017 AL 30/12/2017</t>
  </si>
  <si>
    <t>09/10/2017 AL 08/12/2017</t>
  </si>
  <si>
    <t>09/10/2017 AL 31/12/2017</t>
  </si>
  <si>
    <t>10/10/2017 AL 08/11/2017</t>
  </si>
  <si>
    <t>17/10/2017 AL 31/12/2017</t>
  </si>
  <si>
    <t>13/09/2017 AL 12/12/2017</t>
  </si>
  <si>
    <t>18/10/2017 AL 17/12/2017</t>
  </si>
  <si>
    <t>23/10/2017 AL 22/11/2017</t>
  </si>
  <si>
    <t>07/11/2017 AL 06/05/2018</t>
  </si>
  <si>
    <t>10/11/2017 AL 09/12/2017</t>
  </si>
  <si>
    <t>10/11/2017 AL 31/12/2017</t>
  </si>
  <si>
    <t>10/11/2017 AL 22/12/2017</t>
  </si>
  <si>
    <t>15/11/2017 AL 14/12/2017</t>
  </si>
  <si>
    <t>20/11/2017 AL 11/12/2017</t>
  </si>
  <si>
    <t>17/11/2017 AL 31/12/2017</t>
  </si>
  <si>
    <t>21/11/2017 AL 20/12/2017</t>
  </si>
  <si>
    <t>24/11/2017 AL 23/12/2017</t>
  </si>
  <si>
    <t>30/11/2017 AL 29/12/2017</t>
  </si>
  <si>
    <t>01/12/2017 AL 31/12/2017</t>
  </si>
  <si>
    <t>30/11/2017 AL 19/12/2017</t>
  </si>
  <si>
    <t>04/12/2017 AL 28/12/2017</t>
  </si>
  <si>
    <t>04/12/2017 AL 31/12/2017</t>
  </si>
  <si>
    <t>04/12/2017 AL 26/12/2017</t>
  </si>
  <si>
    <t>07/12/2017 AL 21/12/2017</t>
  </si>
  <si>
    <t>13/12/2017 AL 31/12/2017</t>
  </si>
  <si>
    <t>12/12/2017 AL 26/12/2017</t>
  </si>
  <si>
    <t>14/12/2017 AL 23/12/2017</t>
  </si>
  <si>
    <t>14/12/2017 AL 13/12/2018</t>
  </si>
  <si>
    <t>15/12/2017 AL 29/12/2017</t>
  </si>
  <si>
    <t>22/12/2017 AL 29/12/2017</t>
  </si>
  <si>
    <t>26/12/2017 AL 31/12/2017</t>
  </si>
  <si>
    <t>82 DIAS DESDE EL 07 DE OCTUBRE AL 28 DICIEMBRE 2017</t>
  </si>
  <si>
    <t>322 DIAS</t>
  </si>
  <si>
    <t>se adiciona por 22 dias desde el 25 de Diciembre al 15 de enero del 2018</t>
  </si>
  <si>
    <t>352 dias</t>
  </si>
  <si>
    <t>se Adiciona en 32 dias  que va desde el 18 Noviembre  al 19 diciembredel 2017</t>
  </si>
  <si>
    <t>152 dias</t>
  </si>
  <si>
    <t>se Adiciona por 24 dias desde el 23 de diciembre del 2017 al 15 enero del 2018</t>
  </si>
  <si>
    <t>354 dias</t>
  </si>
  <si>
    <t>se Adiciona por 58 Dias desde el 4 Diciembre del 2017 al 31 de Enero del 2018</t>
  </si>
  <si>
    <t>208 dias</t>
  </si>
  <si>
    <t>se Adiciona por 13 dias desde el 3 diciembre al 15 Diciembre del 2017</t>
  </si>
  <si>
    <t>223 dias</t>
  </si>
  <si>
    <t>se Adiciona por 23 dias desde el 07 de Diciembre al 29 de Diciembre del 2017</t>
  </si>
  <si>
    <t>323 dias</t>
  </si>
  <si>
    <t>se Adiciona en 15 dias que va desde el 09 de diciembre hasta el 23 Diciembre del 20117</t>
  </si>
  <si>
    <t>75 dias</t>
  </si>
  <si>
    <t>se Adiciona en 20 dias que va desde el 09 de Diciembre  al 28 de Diciembre del 2017</t>
  </si>
  <si>
    <t>80 dias</t>
  </si>
  <si>
    <t>se Adiciona en 20 dias que va desde el 10 Diciembre al 29 de Diciembre del 2017</t>
  </si>
  <si>
    <t>se Adiciona en 7 dias  desde el 15 al 21 de diciembre del 2017</t>
  </si>
  <si>
    <t>37 dias</t>
  </si>
  <si>
    <t>se Adiciona en 76 dias desde el 31 de Diciembre del 2017  al 16 marzo del 2018</t>
  </si>
  <si>
    <t>361 dias</t>
  </si>
  <si>
    <t>se Adiciona por 46 dias desde el 16 Diciembre de 2017  al 31 de Enero del 2018</t>
  </si>
  <si>
    <t>166 dias</t>
  </si>
  <si>
    <t>se AdicionA POR 43 DIAS DESDE EL 19 DE DICIEMBRE DEL 2017 AL 31 DE ENERO DEL 2018</t>
  </si>
  <si>
    <t>208 DIAS</t>
  </si>
  <si>
    <t>SE Adiciona por 46 dias desde el 17 de diciembre del 2017 al 31 de enero del 2018</t>
  </si>
  <si>
    <t xml:space="preserve">se Adiciona por 8 dias desde el 20 al 27 diciembre del 2017 </t>
  </si>
  <si>
    <t>28 dias</t>
  </si>
  <si>
    <t>se Adiciona por 25 dias desde el 28 de Diciembre del 2017  al 21 de enero del 2018</t>
  </si>
  <si>
    <t>203 dias</t>
  </si>
  <si>
    <t>se adiciona por 60 dias desde el 31 de diciembre del 2017 al 28 febrero del 2018</t>
  </si>
  <si>
    <t>312 dias</t>
  </si>
  <si>
    <t>se Adiciona por 40 dias desde el 22 de diciembre del 2017 al 31 de enero del 2018</t>
  </si>
  <si>
    <t>160 dias</t>
  </si>
  <si>
    <t>dicion n. 2  se adiciona por 60 dias desde el 31 de diciembre del 2017 al 28 de febrero del 2018   ,Adicion n. 1 ,5 (cinco)dias desde el 26 de diciembre hasta el 30 de diciembre inclusive</t>
  </si>
  <si>
    <t xml:space="preserve">se Adiciona por 45 dias desde el 01 de enero  al 28 de febrero del 2018 </t>
  </si>
  <si>
    <t>345 dias</t>
  </si>
  <si>
    <t>se Adiciona por 163 dias,desde el 28 de diciembre del 2017 al 09 de junio del 2018</t>
  </si>
  <si>
    <t>491 dias</t>
  </si>
  <si>
    <t>se Adiciona en 31 dias desde el 01  enero  al 31 del 2018</t>
  </si>
  <si>
    <t>331 dias</t>
  </si>
  <si>
    <t>se Adiciona por 34 dias desde el 29 Diciembre del 2017 al 31 de enero del 2018</t>
  </si>
  <si>
    <t>158 dias</t>
  </si>
  <si>
    <t>se Adiciona por 75 dias , desde el 01 de enero al 15 de marzo del 2018</t>
  </si>
  <si>
    <t>308 dias</t>
  </si>
  <si>
    <t>se adiciona por 12 meses,desde el 01 de enero al 31 de diciembre del 2018</t>
  </si>
  <si>
    <t>685 dias</t>
  </si>
  <si>
    <t>se Adiciona por 2 meses,desde el 01 de Enero  al 28 de febrero del 2018</t>
  </si>
  <si>
    <t>405 dias</t>
  </si>
  <si>
    <t>SEGREATARIA DE GOBIERNO</t>
  </si>
  <si>
    <t>811014729-3</t>
  </si>
  <si>
    <t>SGM-316-2017</t>
  </si>
  <si>
    <t>SSA-317-2017</t>
  </si>
  <si>
    <t>SSA-315-2017</t>
  </si>
  <si>
    <t>390 DIAS</t>
  </si>
  <si>
    <t>se Adiciona por 90 dias desde el 01 de enero del 2018 al 31 DE MARZO DEL 2018</t>
  </si>
  <si>
    <t>SE ADICIONA POR  10 DIAS HABILES,DESDE EL 12 DE DICIEMBRE AL 26 DE DICIEMBRE DEL 2017</t>
  </si>
  <si>
    <t>25 DIAS</t>
  </si>
  <si>
    <t>1 MES desde el 03 de Abril al 2 de mayo DEL 2017</t>
  </si>
  <si>
    <t>8 MESES   -(240 DIAS) -</t>
  </si>
  <si>
    <t>ADICION N. 2 DE  2 MESES Y 13 DIAS DEL 16 DICIEMBREDEL 2017  AL 28 DE FEBRERO DEL 2018       ADICION N. 1  DE 1 MES  Y 15 DIAS,</t>
  </si>
  <si>
    <t>358 DIAS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</si>
</sst>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quot;$&quot;#,##0;[Red]\-&quot;$&quot;#,##0"/>
    <numFmt numFmtId="165" formatCode="_-&quot;$&quot;* #,##0_-;\-&quot;$&quot;* #,##0_-;_-&quot;$&quot;* &quot;-&quot;_-;_-@_-"/>
    <numFmt numFmtId="166" formatCode="[$$-240A]#,##0"/>
    <numFmt numFmtId="167" formatCode="_-[$$-240A]\ * #,##0_-;\-[$$-240A]\ * #,##0_-;_-[$$-240A]\ * &quot;-&quot;_-;_-@_-"/>
    <numFmt numFmtId="168" formatCode="[$-C0A]d\-mmm\-yy;@"/>
    <numFmt numFmtId="169" formatCode="_(&quot;$&quot;* #,##0.00_);_(&quot;$&quot;* \(#,##0.00\);_(&quot;$&quot;* &quot;-&quot;??_);_(@_)"/>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b/>
      <sz val="14"/>
      <color theme="1"/>
      <name val="Calibri"/>
      <family val="2"/>
      <scheme val="minor"/>
    </font>
    <font>
      <sz val="9"/>
      <name val="Calibri"/>
      <family val="2"/>
      <scheme val="minor"/>
    </font>
    <font>
      <sz val="9"/>
      <name val="Calibri"/>
      <family val="2"/>
    </font>
    <font>
      <sz val="9"/>
      <color theme="1"/>
      <name val="Calibri"/>
      <family val="2"/>
      <scheme val="minor"/>
    </font>
    <font>
      <sz val="9"/>
      <color theme="1"/>
      <name val="Calibri"/>
      <family val="2"/>
    </font>
    <font>
      <sz val="11"/>
      <color indexed="8"/>
      <name val="Calibri"/>
      <family val="2"/>
    </font>
    <font>
      <sz val="11"/>
      <color indexed="10"/>
      <name val="Calibri"/>
      <family val="2"/>
    </font>
    <font>
      <sz val="11"/>
      <color indexed="62"/>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8"/>
      <name val="Calibri"/>
      <family val="2"/>
    </font>
    <font>
      <b/>
      <sz val="12"/>
      <name val="Calibri"/>
      <family val="2"/>
    </font>
    <font>
      <b/>
      <i/>
      <sz val="9"/>
      <color indexed="8"/>
      <name val="Calibri"/>
      <family val="2"/>
    </font>
    <font>
      <b/>
      <sz val="9"/>
      <color indexed="8"/>
      <name val="Calibri"/>
      <family val="2"/>
    </font>
    <font>
      <b/>
      <sz val="12"/>
      <name val="Arial"/>
      <family val="2"/>
    </font>
    <font>
      <i/>
      <sz val="9"/>
      <name val="Calibri"/>
      <family val="2"/>
    </font>
    <font>
      <sz val="11"/>
      <color rgb="FFFF0000"/>
      <name val="Calibri"/>
      <family val="2"/>
      <scheme val="minor"/>
    </font>
    <font>
      <i/>
      <sz val="9"/>
      <color theme="1"/>
      <name val="Calibri"/>
      <family val="2"/>
    </font>
    <font>
      <b/>
      <sz val="20"/>
      <color theme="1"/>
      <name val="Calibri"/>
      <family val="2"/>
      <scheme val="minor"/>
    </font>
    <font>
      <b/>
      <sz val="20"/>
      <name val="Calibri"/>
      <family val="2"/>
      <scheme val="minor"/>
    </font>
  </fonts>
  <fills count="2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00B0F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132">
    <xf numFmtId="0" fontId="0" fillId="0" borderId="0"/>
    <xf numFmtId="165" fontId="1" fillId="0" borderId="0" applyFon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5" fillId="18" borderId="5" applyNumberFormat="0" applyAlignment="0" applyProtection="0"/>
    <xf numFmtId="0" fontId="15" fillId="18" borderId="5" applyNumberFormat="0" applyAlignment="0" applyProtection="0"/>
    <xf numFmtId="0" fontId="16" fillId="19" borderId="6" applyNumberFormat="0" applyAlignment="0" applyProtection="0"/>
    <xf numFmtId="0" fontId="16" fillId="19" borderId="6" applyNumberFormat="0" applyAlignment="0" applyProtection="0"/>
    <xf numFmtId="0" fontId="17" fillId="0" borderId="7" applyNumberFormat="0" applyFill="0" applyAlignment="0" applyProtection="0"/>
    <xf numFmtId="0" fontId="17" fillId="0" borderId="7"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2" fillId="9" borderId="5" applyNumberFormat="0" applyAlignment="0" applyProtection="0"/>
    <xf numFmtId="0" fontId="12" fillId="9" borderId="5" applyNumberFormat="0" applyAlignment="0" applyProtection="0"/>
    <xf numFmtId="0" fontId="12" fillId="9" borderId="5" applyNumberFormat="0" applyAlignment="0" applyProtection="0"/>
    <xf numFmtId="0" fontId="12" fillId="9" borderId="5" applyNumberFormat="0" applyAlignment="0" applyProtection="0"/>
    <xf numFmtId="0" fontId="12" fillId="9" borderId="5" applyNumberFormat="0" applyAlignment="0" applyProtection="0"/>
    <xf numFmtId="0" fontId="19" fillId="5" borderId="0" applyNumberFormat="0" applyBorder="0" applyAlignment="0" applyProtection="0"/>
    <xf numFmtId="0" fontId="19" fillId="5"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10" fillId="25" borderId="9" applyNumberFormat="0" applyAlignment="0" applyProtection="0"/>
    <xf numFmtId="0" fontId="10" fillId="25" borderId="9" applyNumberFormat="0" applyAlignment="0" applyProtection="0"/>
    <xf numFmtId="0" fontId="10" fillId="25" borderId="9" applyNumberFormat="0" applyAlignment="0" applyProtection="0"/>
    <xf numFmtId="0" fontId="10" fillId="25" borderId="9" applyNumberFormat="0" applyAlignment="0" applyProtection="0"/>
    <xf numFmtId="0" fontId="10" fillId="25" borderId="9" applyNumberFormat="0" applyAlignment="0" applyProtection="0"/>
    <xf numFmtId="0" fontId="21" fillId="18" borderId="10" applyNumberFormat="0" applyAlignment="0" applyProtection="0"/>
    <xf numFmtId="0" fontId="21" fillId="18" borderId="10"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4" fillId="0" borderId="8" applyNumberFormat="0" applyFill="0" applyAlignment="0" applyProtection="0"/>
    <xf numFmtId="0" fontId="24" fillId="0" borderId="8" applyNumberFormat="0" applyFill="0" applyAlignment="0" applyProtection="0"/>
    <xf numFmtId="0" fontId="25" fillId="0" borderId="11" applyNumberFormat="0" applyFill="0" applyAlignment="0" applyProtection="0"/>
    <xf numFmtId="0" fontId="25" fillId="0" borderId="11" applyNumberFormat="0" applyFill="0" applyAlignment="0" applyProtection="0"/>
    <xf numFmtId="0" fontId="18" fillId="0" borderId="12" applyNumberFormat="0" applyFill="0" applyAlignment="0" applyProtection="0"/>
    <xf numFmtId="0" fontId="18" fillId="0" borderId="12"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6" fillId="0" borderId="13" applyNumberFormat="0" applyFill="0" applyAlignment="0" applyProtection="0"/>
    <xf numFmtId="0" fontId="26" fillId="0" borderId="13" applyNumberFormat="0" applyFill="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cellStyleXfs>
  <cellXfs count="229">
    <xf numFmtId="0" fontId="0" fillId="0" borderId="0" xfId="0"/>
    <xf numFmtId="0" fontId="0" fillId="0" borderId="0" xfId="0" applyBorder="1"/>
    <xf numFmtId="0" fontId="4" fillId="0" borderId="1" xfId="0" applyFont="1" applyBorder="1"/>
    <xf numFmtId="0" fontId="5" fillId="0" borderId="1" xfId="0" applyFont="1" applyBorder="1"/>
    <xf numFmtId="0" fontId="4" fillId="0" borderId="1" xfId="0" applyFont="1" applyFill="1" applyBorder="1"/>
    <xf numFmtId="165" fontId="0" fillId="0" borderId="0" xfId="1" applyFont="1" applyBorder="1"/>
    <xf numFmtId="0" fontId="0" fillId="0" borderId="1" xfId="0" applyBorder="1"/>
    <xf numFmtId="0" fontId="0" fillId="0" borderId="0" xfId="0" applyAlignment="1">
      <alignment horizontal="left" vertical="center" wrapText="1"/>
    </xf>
    <xf numFmtId="0" fontId="2" fillId="0" borderId="1" xfId="0" applyFont="1" applyBorder="1" applyAlignment="1">
      <alignment horizontal="center" vertical="center" wrapText="1"/>
    </xf>
    <xf numFmtId="165" fontId="0" fillId="0" borderId="1" xfId="1" applyFont="1" applyBorder="1"/>
    <xf numFmtId="0" fontId="0" fillId="0" borderId="1" xfId="0" applyBorder="1" applyAlignment="1">
      <alignment horizontal="center" vertical="center" wrapText="1"/>
    </xf>
    <xf numFmtId="165" fontId="0" fillId="0" borderId="3" xfId="1" applyFont="1" applyBorder="1" applyAlignment="1">
      <alignment horizontal="left" vertical="center" wrapText="1"/>
    </xf>
    <xf numFmtId="0" fontId="0" fillId="2" borderId="1" xfId="0" applyFill="1" applyBorder="1" applyAlignment="1">
      <alignment horizontal="center" vertical="center" wrapText="1"/>
    </xf>
    <xf numFmtId="0" fontId="0" fillId="0" borderId="0" xfId="0" applyBorder="1" applyAlignment="1">
      <alignment horizontal="left" vertical="center" wrapText="1"/>
    </xf>
    <xf numFmtId="15" fontId="0" fillId="0" borderId="3" xfId="1" applyNumberFormat="1" applyFont="1" applyBorder="1" applyAlignment="1">
      <alignment horizontal="left" vertical="center" wrapText="1"/>
    </xf>
    <xf numFmtId="15" fontId="0" fillId="2" borderId="1" xfId="0" applyNumberFormat="1" applyFill="1" applyBorder="1" applyAlignment="1">
      <alignment horizontal="center" vertical="center"/>
    </xf>
    <xf numFmtId="1" fontId="0" fillId="0" borderId="3" xfId="1" applyNumberFormat="1" applyFont="1" applyBorder="1" applyAlignment="1">
      <alignment horizontal="left" vertical="center" wrapText="1"/>
    </xf>
    <xf numFmtId="15" fontId="0" fillId="0" borderId="1" xfId="1" applyNumberFormat="1" applyFont="1" applyBorder="1" applyAlignment="1">
      <alignment horizontal="left" vertical="center" wrapText="1"/>
    </xf>
    <xf numFmtId="0" fontId="0" fillId="0" borderId="0" xfId="0" applyBorder="1" applyAlignment="1">
      <alignment horizontal="left"/>
    </xf>
    <xf numFmtId="1" fontId="0" fillId="0" borderId="1" xfId="1" applyNumberFormat="1" applyFont="1" applyBorder="1" applyAlignment="1">
      <alignment horizontal="left" vertical="center" wrapText="1"/>
    </xf>
    <xf numFmtId="166" fontId="0" fillId="0" borderId="1" xfId="0" applyNumberFormat="1" applyBorder="1"/>
    <xf numFmtId="0" fontId="0" fillId="0" borderId="1" xfId="0" applyFill="1" applyBorder="1"/>
    <xf numFmtId="165" fontId="0" fillId="2" borderId="1" xfId="1" applyFont="1" applyFill="1" applyBorder="1" applyAlignment="1">
      <alignment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5" fontId="3" fillId="2"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4" xfId="0" applyFill="1" applyBorder="1" applyAlignment="1">
      <alignment horizontal="center" vertical="center"/>
    </xf>
    <xf numFmtId="14" fontId="8" fillId="2" borderId="1" xfId="0" applyNumberFormat="1" applyFont="1" applyFill="1" applyBorder="1" applyAlignment="1">
      <alignment horizontal="center" vertical="center"/>
    </xf>
    <xf numFmtId="9" fontId="0" fillId="2" borderId="1" xfId="0" applyNumberFormat="1" applyFill="1" applyBorder="1" applyAlignment="1">
      <alignment horizontal="center" vertical="center"/>
    </xf>
    <xf numFmtId="9" fontId="0" fillId="2" borderId="1" xfId="0" applyNumberFormat="1" applyFill="1" applyBorder="1" applyAlignment="1">
      <alignment horizontal="center" vertical="center" wrapText="1"/>
    </xf>
    <xf numFmtId="0" fontId="0" fillId="2" borderId="2" xfId="0" applyFill="1" applyBorder="1" applyAlignment="1">
      <alignment horizontal="center" vertical="center" wrapText="1"/>
    </xf>
    <xf numFmtId="0" fontId="8" fillId="2" borderId="4" xfId="0" applyFont="1" applyFill="1" applyBorder="1" applyAlignment="1">
      <alignment horizontal="left" vertical="center" wrapText="1"/>
    </xf>
    <xf numFmtId="0" fontId="0" fillId="2" borderId="1" xfId="0" applyFill="1" applyBorder="1" applyAlignment="1">
      <alignment horizontal="center" wrapText="1"/>
    </xf>
    <xf numFmtId="0" fontId="0" fillId="2" borderId="1" xfId="0" applyFill="1" applyBorder="1" applyAlignment="1">
      <alignment horizontal="center"/>
    </xf>
    <xf numFmtId="0" fontId="0" fillId="2" borderId="0" xfId="0" applyFill="1" applyBorder="1" applyAlignment="1">
      <alignment horizontal="center" vertical="center" wrapText="1"/>
    </xf>
    <xf numFmtId="10" fontId="0" fillId="2" borderId="1" xfId="129" applyNumberFormat="1" applyFont="1" applyFill="1" applyBorder="1" applyAlignment="1">
      <alignment horizontal="center" vertical="center"/>
    </xf>
    <xf numFmtId="0" fontId="7"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14" fontId="6" fillId="0" borderId="1"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14" fontId="6" fillId="2" borderId="1" xfId="0"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0" fillId="0" borderId="0" xfId="0" applyAlignment="1">
      <alignment horizontal="center" vertical="center"/>
    </xf>
    <xf numFmtId="0" fontId="8" fillId="2" borderId="1" xfId="0" applyFont="1" applyFill="1" applyBorder="1" applyAlignment="1">
      <alignment horizontal="center"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3" fontId="8" fillId="2" borderId="1"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0" fontId="0" fillId="2" borderId="0" xfId="0" applyFill="1" applyAlignment="1">
      <alignment horizontal="center" vertical="center"/>
    </xf>
    <xf numFmtId="0" fontId="8" fillId="2" borderId="1" xfId="0" applyFont="1" applyFill="1" applyBorder="1" applyAlignment="1">
      <alignment horizontal="left" vertical="center"/>
    </xf>
    <xf numFmtId="0" fontId="8" fillId="2" borderId="1" xfId="0" applyFont="1" applyFill="1" applyBorder="1" applyAlignment="1">
      <alignment horizontal="center" vertical="center"/>
    </xf>
    <xf numFmtId="0" fontId="9" fillId="2" borderId="1" xfId="0" applyFont="1" applyFill="1" applyBorder="1" applyAlignment="1">
      <alignment vertical="center"/>
    </xf>
    <xf numFmtId="3" fontId="6"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vertical="center"/>
    </xf>
    <xf numFmtId="0" fontId="8" fillId="0" borderId="1"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vertical="top" wrapText="1"/>
    </xf>
    <xf numFmtId="3" fontId="8" fillId="0" borderId="1" xfId="0" applyNumberFormat="1" applyFont="1" applyFill="1" applyBorder="1" applyAlignment="1">
      <alignment horizontal="center" vertical="center"/>
    </xf>
    <xf numFmtId="0" fontId="8" fillId="0" borderId="0" xfId="0" applyFont="1" applyFill="1" applyAlignment="1">
      <alignment horizontal="justify"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9" fillId="2" borderId="2" xfId="0" applyFont="1" applyFill="1" applyBorder="1" applyAlignment="1">
      <alignment vertical="center"/>
    </xf>
    <xf numFmtId="0" fontId="9" fillId="2" borderId="2" xfId="0" applyFont="1" applyFill="1" applyBorder="1" applyAlignment="1">
      <alignment horizontal="left" vertical="center" wrapText="1"/>
    </xf>
    <xf numFmtId="14" fontId="8" fillId="2" borderId="2"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7" fillId="2" borderId="1" xfId="0" applyFont="1" applyFill="1" applyBorder="1" applyAlignment="1">
      <alignment vertical="center"/>
    </xf>
    <xf numFmtId="3" fontId="6" fillId="2" borderId="1" xfId="0" applyNumberFormat="1" applyFont="1" applyFill="1" applyBorder="1" applyAlignment="1">
      <alignment vertical="center"/>
    </xf>
    <xf numFmtId="0" fontId="0" fillId="2" borderId="1" xfId="0" applyFont="1" applyFill="1" applyBorder="1"/>
    <xf numFmtId="3" fontId="8" fillId="2" borderId="1" xfId="0" applyNumberFormat="1" applyFont="1" applyFill="1" applyBorder="1" applyAlignment="1">
      <alignment vertical="center"/>
    </xf>
    <xf numFmtId="0" fontId="8" fillId="0" borderId="1" xfId="0" applyFont="1" applyFill="1" applyBorder="1" applyAlignment="1">
      <alignment horizontal="left" vertical="center"/>
    </xf>
    <xf numFmtId="3" fontId="6" fillId="0" borderId="1" xfId="0" applyNumberFormat="1" applyFont="1" applyFill="1" applyBorder="1" applyAlignment="1">
      <alignment vertical="center"/>
    </xf>
    <xf numFmtId="0" fontId="6" fillId="0" borderId="17" xfId="0" applyFont="1" applyFill="1" applyBorder="1" applyAlignment="1">
      <alignment horizontal="center" vertical="center"/>
    </xf>
    <xf numFmtId="0" fontId="0" fillId="2" borderId="4" xfId="0"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4" xfId="0" applyFill="1" applyBorder="1" applyAlignment="1">
      <alignment horizontal="center" vertical="center"/>
    </xf>
    <xf numFmtId="0" fontId="0" fillId="2" borderId="4" xfId="0" applyFill="1" applyBorder="1" applyAlignment="1">
      <alignment horizontal="center" wrapText="1"/>
    </xf>
    <xf numFmtId="14" fontId="6" fillId="0" borderId="17" xfId="0" applyNumberFormat="1" applyFont="1" applyFill="1" applyBorder="1" applyAlignment="1">
      <alignment horizontal="center" vertical="center" wrapText="1"/>
    </xf>
    <xf numFmtId="14" fontId="6" fillId="0" borderId="17" xfId="0" applyNumberFormat="1" applyFont="1" applyFill="1" applyBorder="1" applyAlignment="1">
      <alignment horizontal="center" vertical="center"/>
    </xf>
    <xf numFmtId="14" fontId="6" fillId="0" borderId="18" xfId="0" applyNumberFormat="1" applyFont="1" applyFill="1" applyBorder="1" applyAlignment="1">
      <alignment horizontal="center" vertical="center" wrapText="1"/>
    </xf>
    <xf numFmtId="15" fontId="0" fillId="2" borderId="17" xfId="0" applyNumberFormat="1" applyFill="1" applyBorder="1" applyAlignment="1">
      <alignment horizontal="center" vertical="center"/>
    </xf>
    <xf numFmtId="0" fontId="6" fillId="0" borderId="17" xfId="0" applyFont="1" applyFill="1" applyBorder="1" applyAlignment="1">
      <alignment horizontal="center" vertical="center" wrapText="1"/>
    </xf>
    <xf numFmtId="14" fontId="8" fillId="0" borderId="17" xfId="0" applyNumberFormat="1" applyFont="1" applyFill="1" applyBorder="1" applyAlignment="1">
      <alignment horizontal="center" vertical="center"/>
    </xf>
    <xf numFmtId="0" fontId="6" fillId="0" borderId="16" xfId="0" applyFont="1" applyFill="1" applyBorder="1" applyAlignment="1">
      <alignment horizontal="center" vertical="center"/>
    </xf>
    <xf numFmtId="14" fontId="6" fillId="2" borderId="1" xfId="0" applyNumberFormat="1" applyFont="1" applyFill="1" applyBorder="1" applyAlignment="1">
      <alignment vertical="center" wrapText="1"/>
    </xf>
    <xf numFmtId="14" fontId="6" fillId="2" borderId="1" xfId="0" applyNumberFormat="1" applyFont="1" applyFill="1" applyBorder="1" applyAlignment="1">
      <alignment vertical="center"/>
    </xf>
    <xf numFmtId="0" fontId="0" fillId="2" borderId="1" xfId="0" applyFill="1" applyBorder="1"/>
    <xf numFmtId="14" fontId="8" fillId="2" borderId="1" xfId="0" applyNumberFormat="1" applyFont="1" applyFill="1" applyBorder="1" applyAlignment="1">
      <alignment vertical="center"/>
    </xf>
    <xf numFmtId="16" fontId="6" fillId="0" borderId="3" xfId="0" applyNumberFormat="1" applyFont="1" applyFill="1" applyBorder="1" applyAlignment="1">
      <alignment horizontal="center" vertical="center"/>
    </xf>
    <xf numFmtId="0" fontId="6" fillId="0" borderId="18" xfId="0" applyFont="1" applyFill="1" applyBorder="1" applyAlignment="1">
      <alignment horizontal="center" vertical="center"/>
    </xf>
    <xf numFmtId="0" fontId="6" fillId="0" borderId="3" xfId="0" applyFont="1" applyFill="1" applyBorder="1" applyAlignment="1">
      <alignment vertical="center" wrapText="1"/>
    </xf>
    <xf numFmtId="0" fontId="6" fillId="0" borderId="2" xfId="0" applyFont="1" applyFill="1" applyBorder="1" applyAlignment="1">
      <alignment vertical="center"/>
    </xf>
    <xf numFmtId="3" fontId="6"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Border="1" applyAlignment="1">
      <alignment horizontal="center" vertical="center"/>
    </xf>
    <xf numFmtId="0" fontId="8" fillId="2" borderId="4" xfId="0" applyFont="1" applyFill="1" applyBorder="1" applyAlignment="1">
      <alignment horizontal="center" vertical="center"/>
    </xf>
    <xf numFmtId="14" fontId="6" fillId="0" borderId="16" xfId="0" applyNumberFormat="1" applyFont="1" applyFill="1" applyBorder="1" applyAlignment="1">
      <alignment horizontal="center" vertical="center"/>
    </xf>
    <xf numFmtId="14" fontId="8" fillId="0" borderId="16" xfId="0" applyNumberFormat="1" applyFont="1" applyFill="1" applyBorder="1" applyAlignment="1">
      <alignment horizontal="center" vertical="center"/>
    </xf>
    <xf numFmtId="14" fontId="6" fillId="0" borderId="1" xfId="0" applyNumberFormat="1" applyFont="1" applyFill="1" applyBorder="1" applyAlignment="1">
      <alignment vertical="center" wrapText="1"/>
    </xf>
    <xf numFmtId="14" fontId="6" fillId="0" borderId="2" xfId="0" applyNumberFormat="1" applyFont="1" applyFill="1" applyBorder="1" applyAlignment="1">
      <alignment vertical="center" wrapText="1"/>
    </xf>
    <xf numFmtId="14" fontId="6" fillId="0" borderId="3" xfId="0" applyNumberFormat="1" applyFont="1" applyFill="1" applyBorder="1" applyAlignment="1">
      <alignment vertical="center" wrapText="1"/>
    </xf>
    <xf numFmtId="14"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167" fontId="8" fillId="2" borderId="1" xfId="0" applyNumberFormat="1" applyFont="1" applyFill="1" applyBorder="1" applyAlignment="1">
      <alignment horizontal="right" vertical="center"/>
    </xf>
    <xf numFmtId="0" fontId="2" fillId="3" borderId="1" xfId="0" applyFont="1" applyFill="1" applyBorder="1" applyAlignment="1">
      <alignment horizontal="center" vertical="center" wrapText="1"/>
    </xf>
    <xf numFmtId="14" fontId="6" fillId="2" borderId="17"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14" fontId="6" fillId="2" borderId="1" xfId="0" applyNumberFormat="1" applyFont="1" applyFill="1" applyBorder="1" applyAlignment="1">
      <alignment horizontal="center" vertical="center"/>
    </xf>
    <xf numFmtId="14" fontId="0" fillId="0" borderId="1" xfId="0" applyNumberFormat="1" applyBorder="1" applyAlignment="1">
      <alignment vertical="center"/>
    </xf>
    <xf numFmtId="9" fontId="0" fillId="2" borderId="1" xfId="0" applyNumberFormat="1" applyFont="1" applyFill="1" applyBorder="1" applyAlignment="1">
      <alignment horizontal="center" vertical="center"/>
    </xf>
    <xf numFmtId="167" fontId="6" fillId="2" borderId="1" xfId="0" applyNumberFormat="1" applyFont="1" applyFill="1" applyBorder="1" applyAlignment="1">
      <alignment horizontal="right" vertical="center"/>
    </xf>
    <xf numFmtId="14" fontId="6" fillId="2" borderId="2" xfId="0" applyNumberFormat="1" applyFont="1" applyFill="1" applyBorder="1" applyAlignment="1">
      <alignment vertical="center" wrapText="1"/>
    </xf>
    <xf numFmtId="0" fontId="6" fillId="2" borderId="2" xfId="0" applyFont="1" applyFill="1" applyBorder="1" applyAlignment="1">
      <alignment horizontal="center" vertical="center"/>
    </xf>
    <xf numFmtId="14" fontId="6" fillId="2" borderId="18" xfId="0" applyNumberFormat="1" applyFont="1" applyFill="1" applyBorder="1" applyAlignment="1">
      <alignment horizontal="center" vertical="center" wrapText="1"/>
    </xf>
    <xf numFmtId="0" fontId="6" fillId="2" borderId="1" xfId="0" applyFont="1" applyFill="1" applyBorder="1" applyAlignment="1">
      <alignment horizontal="left" vertical="center"/>
    </xf>
    <xf numFmtId="167" fontId="8" fillId="0" borderId="1" xfId="0" applyNumberFormat="1" applyFont="1" applyFill="1" applyBorder="1" applyAlignment="1">
      <alignment horizontal="right" vertical="center"/>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0" xfId="0" applyFont="1" applyFill="1" applyAlignment="1">
      <alignment vertical="center" wrapText="1"/>
    </xf>
    <xf numFmtId="0" fontId="6" fillId="0" borderId="0" xfId="0" applyFont="1" applyFill="1" applyAlignment="1">
      <alignment vertical="center" wrapText="1"/>
    </xf>
    <xf numFmtId="164" fontId="6" fillId="0" borderId="1"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14" fontId="0" fillId="0" borderId="1" xfId="0" applyNumberFormat="1" applyBorder="1"/>
    <xf numFmtId="0" fontId="8" fillId="2" borderId="2" xfId="0" applyFont="1" applyFill="1" applyBorder="1" applyAlignment="1">
      <alignment vertical="center" wrapText="1"/>
    </xf>
    <xf numFmtId="0" fontId="0" fillId="0" borderId="1" xfId="0" applyBorder="1" applyAlignment="1">
      <alignment vertical="center"/>
    </xf>
    <xf numFmtId="167" fontId="8" fillId="2" borderId="2" xfId="0" applyNumberFormat="1" applyFont="1" applyFill="1" applyBorder="1" applyAlignment="1">
      <alignment horizontal="right" vertical="center"/>
    </xf>
    <xf numFmtId="0" fontId="2" fillId="3" borderId="3"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6" fillId="0" borderId="2" xfId="0" applyFont="1" applyFill="1" applyBorder="1" applyAlignment="1">
      <alignment horizontal="left" vertical="center"/>
    </xf>
    <xf numFmtId="0" fontId="7" fillId="0" borderId="2" xfId="0" applyFont="1" applyFill="1" applyBorder="1" applyAlignment="1">
      <alignment horizontal="left" vertical="center" wrapText="1"/>
    </xf>
    <xf numFmtId="0" fontId="2" fillId="3" borderId="16" xfId="0" applyFont="1" applyFill="1" applyBorder="1" applyAlignment="1">
      <alignment horizontal="center" vertical="center" wrapText="1"/>
    </xf>
    <xf numFmtId="168" fontId="6" fillId="2" borderId="1" xfId="0" applyNumberFormat="1" applyFont="1" applyFill="1" applyBorder="1" applyAlignment="1">
      <alignment horizontal="center" vertical="center"/>
    </xf>
    <xf numFmtId="167" fontId="6" fillId="0" borderId="1" xfId="0" applyNumberFormat="1" applyFont="1" applyFill="1" applyBorder="1" applyAlignment="1">
      <alignment horizontal="right" vertical="center"/>
    </xf>
    <xf numFmtId="168" fontId="8" fillId="0" borderId="1" xfId="0" applyNumberFormat="1" applyFont="1" applyFill="1" applyBorder="1" applyAlignment="1">
      <alignment horizontal="center" vertical="center"/>
    </xf>
    <xf numFmtId="168" fontId="6" fillId="0" borderId="1" xfId="0" applyNumberFormat="1" applyFont="1" applyFill="1" applyBorder="1" applyAlignment="1">
      <alignment horizontal="center" vertical="center"/>
    </xf>
    <xf numFmtId="168" fontId="6" fillId="0" borderId="2" xfId="0" applyNumberFormat="1" applyFont="1" applyFill="1" applyBorder="1" applyAlignment="1">
      <alignment horizontal="center" vertical="center"/>
    </xf>
    <xf numFmtId="14" fontId="6" fillId="0" borderId="1" xfId="0" applyNumberFormat="1" applyFont="1" applyFill="1" applyBorder="1" applyAlignment="1">
      <alignment horizontal="left" vertical="center"/>
    </xf>
    <xf numFmtId="14" fontId="8" fillId="0" borderId="1" xfId="0" applyNumberFormat="1" applyFont="1" applyBorder="1" applyAlignment="1">
      <alignment vertical="center"/>
    </xf>
    <xf numFmtId="14" fontId="8" fillId="0" borderId="1" xfId="0" applyNumberFormat="1" applyFont="1" applyBorder="1" applyAlignment="1">
      <alignment horizontal="center" vertical="center"/>
    </xf>
    <xf numFmtId="0" fontId="8" fillId="0" borderId="1" xfId="0" applyFont="1" applyBorder="1" applyAlignment="1">
      <alignment vertical="center"/>
    </xf>
    <xf numFmtId="14" fontId="6" fillId="2" borderId="1" xfId="0" applyNumberFormat="1" applyFont="1" applyFill="1" applyBorder="1" applyAlignment="1">
      <alignment horizontal="left" vertical="center"/>
    </xf>
    <xf numFmtId="14" fontId="8" fillId="2" borderId="17" xfId="0" applyNumberFormat="1" applyFont="1" applyFill="1" applyBorder="1" applyAlignment="1">
      <alignment horizontal="center" vertical="center"/>
    </xf>
    <xf numFmtId="0" fontId="8" fillId="2" borderId="2" xfId="0" applyFont="1" applyFill="1" applyBorder="1" applyAlignment="1">
      <alignment horizontal="left" vertical="center"/>
    </xf>
    <xf numFmtId="0" fontId="0" fillId="2" borderId="2" xfId="0" applyFont="1" applyFill="1" applyBorder="1" applyAlignment="1">
      <alignment horizontal="center" vertical="center"/>
    </xf>
    <xf numFmtId="0" fontId="8" fillId="2" borderId="2" xfId="0" applyFont="1" applyFill="1" applyBorder="1" applyAlignment="1">
      <alignment horizontal="left" vertical="center" wrapText="1"/>
    </xf>
    <xf numFmtId="9" fontId="0" fillId="2" borderId="2" xfId="0" applyNumberFormat="1" applyFont="1" applyFill="1" applyBorder="1" applyAlignment="1">
      <alignment horizontal="center" vertical="center"/>
    </xf>
    <xf numFmtId="167" fontId="6" fillId="0" borderId="1" xfId="0" applyNumberFormat="1" applyFont="1" applyFill="1" applyBorder="1" applyAlignment="1">
      <alignment horizontal="center" vertical="center"/>
    </xf>
    <xf numFmtId="167" fontId="6" fillId="2" borderId="1" xfId="0" applyNumberFormat="1" applyFont="1" applyFill="1" applyBorder="1" applyAlignment="1">
      <alignment horizontal="center" vertical="center"/>
    </xf>
    <xf numFmtId="0" fontId="8" fillId="2" borderId="3" xfId="0" applyFont="1" applyFill="1" applyBorder="1" applyAlignment="1">
      <alignment horizontal="center" vertical="center" wrapText="1"/>
    </xf>
    <xf numFmtId="0" fontId="0" fillId="2" borderId="1" xfId="0" applyFont="1" applyFill="1" applyBorder="1" applyAlignment="1">
      <alignment horizontal="center" wrapText="1"/>
    </xf>
    <xf numFmtId="0" fontId="0" fillId="2" borderId="1" xfId="0" applyFill="1" applyBorder="1" applyAlignment="1">
      <alignment wrapText="1"/>
    </xf>
    <xf numFmtId="0" fontId="0" fillId="2" borderId="2" xfId="0" applyFont="1" applyFill="1" applyBorder="1"/>
    <xf numFmtId="0" fontId="33" fillId="2" borderId="1" xfId="0" applyFont="1" applyFill="1" applyBorder="1"/>
    <xf numFmtId="0" fontId="0" fillId="2" borderId="4" xfId="0" applyFont="1" applyFill="1" applyBorder="1" applyAlignment="1">
      <alignment horizontal="center" vertical="center"/>
    </xf>
    <xf numFmtId="0" fontId="0" fillId="2" borderId="4" xfId="0" applyFill="1" applyBorder="1"/>
    <xf numFmtId="0" fontId="0" fillId="2" borderId="2" xfId="0" applyFill="1" applyBorder="1"/>
    <xf numFmtId="9" fontId="3" fillId="2" borderId="1" xfId="0" applyNumberFormat="1" applyFont="1" applyFill="1" applyBorder="1" applyAlignment="1">
      <alignment horizontal="center" vertical="center"/>
    </xf>
    <xf numFmtId="15" fontId="8" fillId="2" borderId="1" xfId="0" applyNumberFormat="1" applyFont="1" applyFill="1" applyBorder="1" applyAlignment="1">
      <alignment horizontal="center" vertical="center"/>
    </xf>
    <xf numFmtId="15" fontId="8" fillId="2" borderId="1" xfId="0" applyNumberFormat="1" applyFont="1" applyFill="1" applyBorder="1" applyAlignment="1">
      <alignment horizontal="center" vertical="center" wrapText="1"/>
    </xf>
    <xf numFmtId="0" fontId="7" fillId="0" borderId="1" xfId="0" applyFont="1" applyFill="1" applyBorder="1" applyAlignment="1">
      <alignment vertical="center"/>
    </xf>
    <xf numFmtId="0" fontId="6" fillId="0" borderId="1" xfId="0" applyFont="1" applyFill="1" applyBorder="1" applyAlignment="1">
      <alignment horizontal="left" vertical="center"/>
    </xf>
    <xf numFmtId="0" fontId="6" fillId="0" borderId="1" xfId="0" applyFont="1" applyFill="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8" fillId="0" borderId="1" xfId="0" applyFont="1" applyFill="1" applyBorder="1" applyAlignment="1">
      <alignment horizontal="center" vertical="center"/>
    </xf>
    <xf numFmtId="14" fontId="6" fillId="2" borderId="2" xfId="0" applyNumberFormat="1" applyFont="1" applyFill="1" applyBorder="1" applyAlignment="1">
      <alignment horizontal="center" vertical="center"/>
    </xf>
    <xf numFmtId="0" fontId="8" fillId="2" borderId="1" xfId="0" applyFont="1" applyFill="1" applyBorder="1" applyAlignment="1">
      <alignment vertical="center" wrapText="1"/>
    </xf>
    <xf numFmtId="14" fontId="0" fillId="0" borderId="1" xfId="0" applyNumberFormat="1" applyBorder="1" applyAlignment="1">
      <alignment horizontal="center" vertical="center"/>
    </xf>
    <xf numFmtId="168" fontId="8" fillId="2" borderId="1" xfId="0" applyNumberFormat="1" applyFont="1" applyFill="1" applyBorder="1" applyAlignment="1">
      <alignment horizontal="center" vertical="center"/>
    </xf>
    <xf numFmtId="0" fontId="0" fillId="2" borderId="1" xfId="0" applyFont="1" applyFill="1" applyBorder="1" applyAlignment="1">
      <alignment horizontal="center"/>
    </xf>
    <xf numFmtId="0" fontId="8" fillId="2" borderId="1" xfId="0" applyFont="1" applyFill="1" applyBorder="1" applyAlignment="1">
      <alignment vertical="center"/>
    </xf>
    <xf numFmtId="0" fontId="8" fillId="2" borderId="0" xfId="0" applyFont="1" applyFill="1" applyAlignment="1">
      <alignment vertical="center"/>
    </xf>
    <xf numFmtId="0" fontId="8" fillId="2" borderId="4" xfId="0" applyFont="1" applyFill="1" applyBorder="1" applyAlignment="1">
      <alignment vertical="center" wrapText="1"/>
    </xf>
    <xf numFmtId="0" fontId="9" fillId="2" borderId="4" xfId="0" applyFont="1" applyFill="1" applyBorder="1" applyAlignment="1">
      <alignment vertical="center"/>
    </xf>
    <xf numFmtId="14" fontId="3" fillId="0" borderId="1" xfId="0" applyNumberFormat="1" applyFont="1" applyFill="1" applyBorder="1" applyAlignment="1">
      <alignment horizontal="left" vertical="center"/>
    </xf>
    <xf numFmtId="167" fontId="8" fillId="2" borderId="1" xfId="0" applyNumberFormat="1" applyFont="1" applyFill="1" applyBorder="1" applyAlignment="1">
      <alignment horizontal="center" vertical="center"/>
    </xf>
    <xf numFmtId="0" fontId="0" fillId="0" borderId="0" xfId="0" applyBorder="1" applyAlignment="1">
      <alignment horizontal="center" vertical="center"/>
    </xf>
    <xf numFmtId="0" fontId="8" fillId="2" borderId="0" xfId="0" applyFont="1" applyFill="1" applyBorder="1" applyAlignment="1">
      <alignment vertical="center"/>
    </xf>
    <xf numFmtId="0" fontId="0" fillId="2" borderId="0" xfId="0" applyFont="1" applyFill="1" applyAlignment="1">
      <alignment horizontal="center" vertical="center"/>
    </xf>
    <xf numFmtId="0" fontId="2" fillId="0" borderId="1" xfId="0" applyFont="1" applyBorder="1" applyAlignment="1">
      <alignment horizontal="center"/>
    </xf>
    <xf numFmtId="0" fontId="35" fillId="26" borderId="22" xfId="0" applyFont="1" applyFill="1" applyBorder="1" applyAlignment="1">
      <alignment horizontal="center" vertical="center"/>
    </xf>
    <xf numFmtId="0" fontId="35" fillId="26" borderId="23" xfId="0" applyFont="1" applyFill="1" applyBorder="1" applyAlignment="1">
      <alignment horizontal="center" vertical="center"/>
    </xf>
    <xf numFmtId="0" fontId="35" fillId="26" borderId="24" xfId="0" applyFont="1" applyFill="1" applyBorder="1" applyAlignment="1">
      <alignment horizontal="center" vertical="center"/>
    </xf>
    <xf numFmtId="0" fontId="36" fillId="26" borderId="19" xfId="0" applyFont="1" applyFill="1" applyBorder="1" applyAlignment="1">
      <alignment horizontal="center" vertical="center" wrapText="1"/>
    </xf>
    <xf numFmtId="0" fontId="36" fillId="26" borderId="20" xfId="0" applyFont="1" applyFill="1" applyBorder="1" applyAlignment="1">
      <alignment horizontal="center" vertical="center" wrapText="1"/>
    </xf>
    <xf numFmtId="0" fontId="36" fillId="26" borderId="21" xfId="0" applyFont="1" applyFill="1" applyBorder="1" applyAlignment="1">
      <alignment horizontal="center" vertical="center" wrapText="1"/>
    </xf>
    <xf numFmtId="0" fontId="35" fillId="26" borderId="19" xfId="0" applyFont="1" applyFill="1" applyBorder="1" applyAlignment="1">
      <alignment horizontal="center" vertical="center"/>
    </xf>
    <xf numFmtId="0" fontId="35" fillId="26" borderId="20" xfId="0" applyFont="1" applyFill="1" applyBorder="1" applyAlignment="1">
      <alignment horizontal="center" vertical="center"/>
    </xf>
    <xf numFmtId="0" fontId="35" fillId="26" borderId="21" xfId="0" applyFont="1" applyFill="1" applyBorder="1" applyAlignment="1">
      <alignment horizontal="center" vertical="center"/>
    </xf>
    <xf numFmtId="0" fontId="36" fillId="26" borderId="25" xfId="0" applyFont="1" applyFill="1" applyBorder="1" applyAlignment="1">
      <alignment horizontal="center" vertical="center" wrapText="1"/>
    </xf>
    <xf numFmtId="0" fontId="36" fillId="26" borderId="2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14" fontId="6" fillId="2" borderId="16" xfId="0" applyNumberFormat="1" applyFont="1" applyFill="1" applyBorder="1" applyAlignment="1">
      <alignment horizontal="center" vertical="center"/>
    </xf>
    <xf numFmtId="0" fontId="6" fillId="2" borderId="17" xfId="0" applyFont="1" applyFill="1" applyBorder="1" applyAlignment="1">
      <alignment horizontal="center" vertical="center"/>
    </xf>
    <xf numFmtId="14" fontId="6" fillId="2" borderId="3" xfId="0" applyNumberFormat="1" applyFont="1" applyFill="1" applyBorder="1" applyAlignment="1">
      <alignment vertical="center" wrapText="1"/>
    </xf>
    <xf numFmtId="0" fontId="0" fillId="2" borderId="2" xfId="0" applyFont="1" applyFill="1" applyBorder="1" applyAlignment="1">
      <alignment horizontal="center" wrapText="1"/>
    </xf>
    <xf numFmtId="0" fontId="0" fillId="2" borderId="2" xfId="0" applyFont="1" applyFill="1" applyBorder="1" applyAlignment="1">
      <alignment horizontal="center" vertical="center" wrapText="1"/>
    </xf>
    <xf numFmtId="3" fontId="6" fillId="2" borderId="1" xfId="0" applyNumberFormat="1" applyFont="1" applyFill="1" applyBorder="1" applyAlignment="1">
      <alignment horizontal="right" vertical="center"/>
    </xf>
    <xf numFmtId="0" fontId="6" fillId="2" borderId="1" xfId="0" applyFont="1" applyFill="1" applyBorder="1" applyAlignment="1">
      <alignment vertical="center"/>
    </xf>
    <xf numFmtId="0" fontId="6" fillId="2" borderId="1" xfId="0" applyFont="1" applyFill="1" applyBorder="1" applyAlignment="1">
      <alignment vertical="center" wrapText="1"/>
    </xf>
    <xf numFmtId="0" fontId="0" fillId="2" borderId="1" xfId="0" applyFill="1" applyBorder="1" applyAlignment="1">
      <alignment vertical="center" wrapText="1"/>
    </xf>
    <xf numFmtId="14" fontId="0" fillId="2" borderId="1" xfId="0" applyNumberFormat="1" applyFill="1" applyBorder="1" applyAlignment="1">
      <alignment vertical="center" wrapText="1"/>
    </xf>
    <xf numFmtId="14" fontId="0" fillId="2" borderId="1" xfId="0" applyNumberFormat="1" applyFill="1" applyBorder="1" applyAlignment="1">
      <alignment vertical="center"/>
    </xf>
    <xf numFmtId="0" fontId="0" fillId="2" borderId="1" xfId="0" applyFill="1" applyBorder="1" applyAlignment="1">
      <alignment vertical="center"/>
    </xf>
    <xf numFmtId="0" fontId="8" fillId="2" borderId="4" xfId="0" applyFont="1" applyFill="1" applyBorder="1" applyAlignment="1">
      <alignment vertical="center"/>
    </xf>
    <xf numFmtId="15" fontId="0" fillId="2" borderId="1" xfId="0" applyNumberFormat="1" applyFill="1" applyBorder="1" applyAlignment="1">
      <alignment horizontal="center" vertical="center" wrapText="1"/>
    </xf>
    <xf numFmtId="0" fontId="0" fillId="2" borderId="3" xfId="0" applyFill="1" applyBorder="1" applyAlignment="1">
      <alignment horizontal="center" vertical="center"/>
    </xf>
    <xf numFmtId="0" fontId="0" fillId="2" borderId="15" xfId="0" applyFill="1" applyBorder="1" applyAlignment="1">
      <alignment horizontal="center" vertical="center"/>
    </xf>
    <xf numFmtId="15" fontId="0" fillId="2" borderId="16" xfId="0" applyNumberFormat="1" applyFill="1" applyBorder="1" applyAlignment="1">
      <alignment horizontal="center" vertical="center"/>
    </xf>
    <xf numFmtId="0" fontId="6" fillId="2" borderId="2" xfId="0" applyFont="1" applyFill="1" applyBorder="1" applyAlignment="1">
      <alignment horizontal="center" vertical="center" wrapText="1"/>
    </xf>
    <xf numFmtId="0" fontId="6" fillId="2" borderId="18" xfId="0" applyFont="1" applyFill="1" applyBorder="1" applyAlignment="1">
      <alignment horizontal="center" vertical="center"/>
    </xf>
    <xf numFmtId="0" fontId="0" fillId="2" borderId="4" xfId="0" applyFill="1" applyBorder="1" applyAlignment="1">
      <alignment vertical="center"/>
    </xf>
  </cellXfs>
  <cellStyles count="132">
    <cellStyle name="20% - Énfasis1 2" xfId="2"/>
    <cellStyle name="20% - Énfasis1 2 2" xfId="3"/>
    <cellStyle name="20% - Énfasis1 2 2 2" xfId="4"/>
    <cellStyle name="20% - Énfasis1 2 3" xfId="5"/>
    <cellStyle name="20% - Énfasis1 2_CONSECUTIVOS" xfId="6"/>
    <cellStyle name="20% - Énfasis2 2" xfId="7"/>
    <cellStyle name="20% - Énfasis2 2 2" xfId="8"/>
    <cellStyle name="20% - Énfasis2 2 2 2" xfId="9"/>
    <cellStyle name="20% - Énfasis2 2 3" xfId="10"/>
    <cellStyle name="20% - Énfasis2 2_CONSECUTIVOS" xfId="11"/>
    <cellStyle name="20% - Énfasis3 2" xfId="12"/>
    <cellStyle name="20% - Énfasis3 2 2" xfId="13"/>
    <cellStyle name="20% - Énfasis3 2 2 2" xfId="14"/>
    <cellStyle name="20% - Énfasis3 2 3" xfId="15"/>
    <cellStyle name="20% - Énfasis3 2_CONSECUTIVOS" xfId="16"/>
    <cellStyle name="20% - Énfasis4 2" xfId="17"/>
    <cellStyle name="20% - Énfasis4 2 2" xfId="18"/>
    <cellStyle name="20% - Énfasis4 2 2 2" xfId="19"/>
    <cellStyle name="20% - Énfasis4 2 3" xfId="20"/>
    <cellStyle name="20% - Énfasis4 2_CONSECUTIVOS" xfId="21"/>
    <cellStyle name="20% - Énfasis5 2" xfId="22"/>
    <cellStyle name="20% - Énfasis5 2 2" xfId="23"/>
    <cellStyle name="20% - Énfasis5 2 2 2" xfId="24"/>
    <cellStyle name="20% - Énfasis5 2 3" xfId="25"/>
    <cellStyle name="20% - Énfasis5 2_CONSECUTIVOS" xfId="26"/>
    <cellStyle name="20% - Énfasis6 2" xfId="27"/>
    <cellStyle name="20% - Énfasis6 2 2" xfId="28"/>
    <cellStyle name="20% - Énfasis6 2 2 2" xfId="29"/>
    <cellStyle name="20% - Énfasis6 2 3" xfId="30"/>
    <cellStyle name="20% - Énfasis6 2_CONSECUTIVOS" xfId="31"/>
    <cellStyle name="40% - Énfasis1 2" xfId="32"/>
    <cellStyle name="40% - Énfasis1 2 2" xfId="33"/>
    <cellStyle name="40% - Énfasis1 2 2 2" xfId="34"/>
    <cellStyle name="40% - Énfasis1 2 3" xfId="35"/>
    <cellStyle name="40% - Énfasis1 2_CONSECUTIVOS" xfId="36"/>
    <cellStyle name="40% - Énfasis2 2" xfId="37"/>
    <cellStyle name="40% - Énfasis2 2 2" xfId="38"/>
    <cellStyle name="40% - Énfasis2 2 2 2" xfId="39"/>
    <cellStyle name="40% - Énfasis2 2 3" xfId="40"/>
    <cellStyle name="40% - Énfasis2 2_CONSECUTIVOS" xfId="41"/>
    <cellStyle name="40% - Énfasis3 2" xfId="42"/>
    <cellStyle name="40% - Énfasis3 2 2" xfId="43"/>
    <cellStyle name="40% - Énfasis3 2 2 2" xfId="44"/>
    <cellStyle name="40% - Énfasis3 2 3" xfId="45"/>
    <cellStyle name="40% - Énfasis3 2_CONSECUTIVOS" xfId="46"/>
    <cellStyle name="40% - Énfasis4 2" xfId="47"/>
    <cellStyle name="40% - Énfasis4 2 2" xfId="48"/>
    <cellStyle name="40% - Énfasis4 2 2 2" xfId="49"/>
    <cellStyle name="40% - Énfasis4 2 3" xfId="50"/>
    <cellStyle name="40% - Énfasis4 2_CONSECUTIVOS" xfId="51"/>
    <cellStyle name="40% - Énfasis5 2" xfId="52"/>
    <cellStyle name="40% - Énfasis5 2 2" xfId="53"/>
    <cellStyle name="40% - Énfasis5 2 2 2" xfId="54"/>
    <cellStyle name="40% - Énfasis5 2 3" xfId="55"/>
    <cellStyle name="40% - Énfasis5 2_CONSECUTIVOS" xfId="56"/>
    <cellStyle name="40% - Énfasis6 2" xfId="57"/>
    <cellStyle name="40% - Énfasis6 2 2" xfId="58"/>
    <cellStyle name="40% - Énfasis6 2 2 2" xfId="59"/>
    <cellStyle name="40% - Énfasis6 2 3" xfId="60"/>
    <cellStyle name="40% - Énfasis6 2_CONSECUTIVOS" xfId="61"/>
    <cellStyle name="60% - Énfasis1 2" xfId="62"/>
    <cellStyle name="60% - Énfasis1 2 2" xfId="63"/>
    <cellStyle name="60% - Énfasis2 2" xfId="64"/>
    <cellStyle name="60% - Énfasis2 2 2" xfId="65"/>
    <cellStyle name="60% - Énfasis3 2" xfId="66"/>
    <cellStyle name="60% - Énfasis3 2 2" xfId="67"/>
    <cellStyle name="60% - Énfasis4 2" xfId="68"/>
    <cellStyle name="60% - Énfasis4 2 2" xfId="69"/>
    <cellStyle name="60% - Énfasis5 2" xfId="70"/>
    <cellStyle name="60% - Énfasis5 2 2" xfId="71"/>
    <cellStyle name="60% - Énfasis6 2" xfId="72"/>
    <cellStyle name="60% - Énfasis6 2 2" xfId="73"/>
    <cellStyle name="Buena 2" xfId="74"/>
    <cellStyle name="Buena 2 2" xfId="75"/>
    <cellStyle name="Cálculo 2" xfId="76"/>
    <cellStyle name="Cálculo 2 2" xfId="77"/>
    <cellStyle name="Celda de comprobación 2" xfId="78"/>
    <cellStyle name="Celda de comprobación 2 2" xfId="79"/>
    <cellStyle name="Celda vinculada 2" xfId="80"/>
    <cellStyle name="Celda vinculada 2 2" xfId="81"/>
    <cellStyle name="Encabezado 4 2" xfId="82"/>
    <cellStyle name="Encabezado 4 2 2" xfId="83"/>
    <cellStyle name="Énfasis1 2" xfId="84"/>
    <cellStyle name="Énfasis1 2 2" xfId="85"/>
    <cellStyle name="Énfasis2 2" xfId="86"/>
    <cellStyle name="Énfasis2 2 2" xfId="87"/>
    <cellStyle name="Énfasis3 2" xfId="88"/>
    <cellStyle name="Énfasis3 2 2" xfId="89"/>
    <cellStyle name="Énfasis4 2" xfId="90"/>
    <cellStyle name="Énfasis4 2 2" xfId="91"/>
    <cellStyle name="Énfasis5 2" xfId="92"/>
    <cellStyle name="Énfasis5 2 2" xfId="93"/>
    <cellStyle name="Énfasis6 2" xfId="94"/>
    <cellStyle name="Énfasis6 2 2" xfId="95"/>
    <cellStyle name="Entrada 2" xfId="96"/>
    <cellStyle name="Entrada 2 2" xfId="97"/>
    <cellStyle name="Entrada 2 2 2" xfId="98"/>
    <cellStyle name="Entrada 2 3" xfId="99"/>
    <cellStyle name="Entrada 2_CONSECUTIVOS" xfId="100"/>
    <cellStyle name="Incorrecto 2" xfId="101"/>
    <cellStyle name="Incorrecto 2 2" xfId="102"/>
    <cellStyle name="Millares 2" xfId="130"/>
    <cellStyle name="Moneda [0]" xfId="1" builtinId="7"/>
    <cellStyle name="Moneda 2" xfId="131"/>
    <cellStyle name="Neutral 2" xfId="103"/>
    <cellStyle name="Neutral 2 2" xfId="104"/>
    <cellStyle name="Normal" xfId="0" builtinId="0"/>
    <cellStyle name="Notas 2" xfId="105"/>
    <cellStyle name="Notas 2 2" xfId="106"/>
    <cellStyle name="Notas 2 2 2" xfId="107"/>
    <cellStyle name="Notas 2 3" xfId="108"/>
    <cellStyle name="Notas 2_CONSECUTIVOS" xfId="109"/>
    <cellStyle name="Porcentaje" xfId="129" builtinId="5"/>
    <cellStyle name="Salida 2" xfId="110"/>
    <cellStyle name="Salida 2 2" xfId="111"/>
    <cellStyle name="Texto de advertencia 2" xfId="112"/>
    <cellStyle name="Texto de advertencia 2 2" xfId="113"/>
    <cellStyle name="Texto de advertencia 2 2 2" xfId="114"/>
    <cellStyle name="Texto de advertencia 2 3" xfId="115"/>
    <cellStyle name="Texto de advertencia 2_CONSECUTIVOS" xfId="116"/>
    <cellStyle name="Texto explicativo 2" xfId="117"/>
    <cellStyle name="Texto explicativo 2 2" xfId="118"/>
    <cellStyle name="Título 1 2" xfId="119"/>
    <cellStyle name="Título 1 2 2" xfId="120"/>
    <cellStyle name="Título 2 2" xfId="121"/>
    <cellStyle name="Título 2 2 2" xfId="122"/>
    <cellStyle name="Título 3 2" xfId="123"/>
    <cellStyle name="Título 3 2 2" xfId="124"/>
    <cellStyle name="Título 4" xfId="125"/>
    <cellStyle name="Título 4 2" xfId="126"/>
    <cellStyle name="Total 2" xfId="127"/>
    <cellStyle name="Total 2 2" xfId="128"/>
  </cellStyles>
  <dxfs count="0"/>
  <tableStyles count="0" defaultTableStyle="TableStyleMedium2" defaultPivotStyle="PivotStyleLight16"/>
  <colors>
    <mruColors>
      <color rgb="FFFF00FF"/>
      <color rgb="FFFFCCFF"/>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AI56" sqref="AI56"/>
    </sheetView>
  </sheetViews>
  <sheetFormatPr baseColWidth="10" defaultRowHeight="15" x14ac:dyDescent="0.25"/>
  <cols>
    <col min="1" max="1" width="30.5703125" customWidth="1"/>
    <col min="2" max="2" width="40.140625" customWidth="1"/>
    <col min="3" max="3" width="30.85546875" customWidth="1"/>
    <col min="4" max="4" width="30.7109375" customWidth="1"/>
    <col min="5" max="5" width="13.140625" customWidth="1"/>
    <col min="6" max="6" width="16.7109375" bestFit="1" customWidth="1"/>
  </cols>
  <sheetData>
    <row r="1" spans="1:3" ht="18.75" x14ac:dyDescent="0.3">
      <c r="A1" s="3" t="s">
        <v>12</v>
      </c>
      <c r="B1" s="6"/>
    </row>
    <row r="2" spans="1:3" ht="18.75" x14ac:dyDescent="0.3">
      <c r="A2" s="2" t="s">
        <v>11</v>
      </c>
      <c r="B2" s="11" t="e">
        <f>VLOOKUP($B$1,#REF!,3,0)</f>
        <v>#REF!</v>
      </c>
    </row>
    <row r="3" spans="1:3" ht="18.75" x14ac:dyDescent="0.3">
      <c r="A3" s="2" t="s">
        <v>19</v>
      </c>
      <c r="B3" s="11" t="e">
        <f>VLOOKUP($B$1,#REF!,10,0)</f>
        <v>#REF!</v>
      </c>
    </row>
    <row r="4" spans="1:3" ht="18.75" x14ac:dyDescent="0.3">
      <c r="A4" s="2" t="s">
        <v>39</v>
      </c>
      <c r="B4" s="11" t="e">
        <f>VLOOKUP($B$1,#REF!,9,0)</f>
        <v>#REF!</v>
      </c>
      <c r="C4" s="7"/>
    </row>
    <row r="5" spans="1:3" ht="18.75" x14ac:dyDescent="0.3">
      <c r="A5" s="2" t="s">
        <v>13</v>
      </c>
      <c r="B5" s="17" t="e">
        <f>VLOOKUP($B$1,#REF!,20,0)</f>
        <v>#REF!</v>
      </c>
      <c r="C5" s="13"/>
    </row>
    <row r="6" spans="1:3" ht="18.75" x14ac:dyDescent="0.3">
      <c r="A6" s="2" t="s">
        <v>14</v>
      </c>
      <c r="B6" s="14" t="e">
        <f>VLOOKUP($B$1,#REF!,21,0)</f>
        <v>#REF!</v>
      </c>
    </row>
    <row r="7" spans="1:3" ht="18.75" x14ac:dyDescent="0.3">
      <c r="A7" s="2" t="s">
        <v>15</v>
      </c>
      <c r="B7" s="17" t="e">
        <f>VLOOKUP($B$1,#REF!,27,0)</f>
        <v>#REF!</v>
      </c>
      <c r="C7" s="1"/>
    </row>
    <row r="8" spans="1:3" ht="18.75" x14ac:dyDescent="0.3">
      <c r="A8" s="2" t="s">
        <v>16</v>
      </c>
      <c r="B8" s="17" t="e">
        <f>VLOOKUP($B$1,#REF!,28,0)</f>
        <v>#REF!</v>
      </c>
      <c r="C8" s="1"/>
    </row>
    <row r="9" spans="1:3" ht="18.75" x14ac:dyDescent="0.3">
      <c r="A9" s="2" t="s">
        <v>17</v>
      </c>
      <c r="B9" s="14" t="e">
        <f>VLOOKUP($B$1,#REF!,29,0)</f>
        <v>#REF!</v>
      </c>
    </row>
    <row r="10" spans="1:3" ht="18.75" x14ac:dyDescent="0.3">
      <c r="A10" s="2" t="s">
        <v>10</v>
      </c>
      <c r="B10" s="19" t="e">
        <f>VLOOKUP($B$1,#REF!,30,0)</f>
        <v>#REF!</v>
      </c>
      <c r="C10" s="18"/>
    </row>
    <row r="11" spans="1:3" ht="18.75" x14ac:dyDescent="0.3">
      <c r="A11" s="2" t="s">
        <v>18</v>
      </c>
      <c r="B11" s="16" t="e">
        <f>VLOOKUP($B$1,#REF!,31,0)</f>
        <v>#REF!</v>
      </c>
    </row>
    <row r="12" spans="1:3" ht="18.75" x14ac:dyDescent="0.3">
      <c r="A12" s="4" t="s">
        <v>26</v>
      </c>
      <c r="B12" s="16"/>
    </row>
    <row r="19" spans="1:6" x14ac:dyDescent="0.25">
      <c r="A19" s="195" t="s">
        <v>25</v>
      </c>
      <c r="B19" s="195"/>
      <c r="C19" s="195"/>
      <c r="D19" s="195"/>
      <c r="E19" s="195"/>
      <c r="F19" s="195"/>
    </row>
    <row r="20" spans="1:6" ht="74.25" customHeight="1" x14ac:dyDescent="0.25">
      <c r="A20" s="8" t="s">
        <v>20</v>
      </c>
      <c r="B20" s="8" t="s">
        <v>4</v>
      </c>
      <c r="C20" s="10" t="s">
        <v>21</v>
      </c>
      <c r="D20" s="10" t="s">
        <v>23</v>
      </c>
      <c r="E20" s="10" t="s">
        <v>24</v>
      </c>
      <c r="F20" s="10" t="s">
        <v>22</v>
      </c>
    </row>
    <row r="21" spans="1:6" x14ac:dyDescent="0.25">
      <c r="A21" s="6"/>
      <c r="B21" s="20"/>
      <c r="C21" s="6"/>
      <c r="D21" s="6"/>
      <c r="E21" s="6"/>
      <c r="F21" s="6"/>
    </row>
    <row r="22" spans="1:6" x14ac:dyDescent="0.25">
      <c r="A22" s="6"/>
      <c r="B22" s="20"/>
      <c r="C22" s="6"/>
      <c r="D22" s="6"/>
      <c r="E22" s="6"/>
      <c r="F22" s="6"/>
    </row>
    <row r="23" spans="1:6" x14ac:dyDescent="0.25">
      <c r="A23" s="6"/>
      <c r="B23" s="20"/>
      <c r="C23" s="6"/>
      <c r="D23" s="6"/>
      <c r="E23" s="6"/>
      <c r="F23" s="6"/>
    </row>
    <row r="24" spans="1:6" x14ac:dyDescent="0.25">
      <c r="A24" s="6"/>
      <c r="B24" s="20"/>
      <c r="C24" s="6"/>
      <c r="D24" s="6"/>
      <c r="E24" s="6"/>
      <c r="F24" s="6"/>
    </row>
    <row r="25" spans="1:6" x14ac:dyDescent="0.25">
      <c r="A25" s="6"/>
      <c r="B25" s="20"/>
      <c r="C25" s="6"/>
      <c r="D25" s="6"/>
      <c r="E25" s="6"/>
      <c r="F25" s="6"/>
    </row>
    <row r="26" spans="1:6" x14ac:dyDescent="0.25">
      <c r="A26" s="6"/>
      <c r="B26" s="20"/>
      <c r="C26" s="6"/>
      <c r="D26" s="6"/>
      <c r="E26" s="6"/>
      <c r="F26" s="6"/>
    </row>
    <row r="27" spans="1:6" x14ac:dyDescent="0.25">
      <c r="A27" s="6"/>
      <c r="B27" s="20"/>
      <c r="C27" s="6"/>
      <c r="D27" s="6"/>
      <c r="E27" s="6"/>
      <c r="F27" s="6"/>
    </row>
    <row r="28" spans="1:6" x14ac:dyDescent="0.25">
      <c r="A28" s="21"/>
      <c r="B28" s="20"/>
      <c r="C28" s="6"/>
      <c r="D28" s="6"/>
      <c r="E28" s="6"/>
      <c r="F28" s="6"/>
    </row>
    <row r="29" spans="1:6" x14ac:dyDescent="0.25">
      <c r="A29" s="6"/>
      <c r="B29" s="9"/>
      <c r="C29" s="6"/>
      <c r="D29" s="6"/>
      <c r="E29" s="6"/>
      <c r="F29" s="6"/>
    </row>
    <row r="30" spans="1:6" x14ac:dyDescent="0.25">
      <c r="A30" s="1"/>
      <c r="B30" s="5"/>
      <c r="C30" s="1"/>
      <c r="D30" s="1"/>
      <c r="E30" s="1"/>
      <c r="F30" s="1"/>
    </row>
    <row r="31" spans="1:6" x14ac:dyDescent="0.25">
      <c r="A31" s="1"/>
      <c r="B31" s="5"/>
      <c r="C31" s="1"/>
      <c r="D31" s="1"/>
      <c r="E31" s="1"/>
      <c r="F31" s="1"/>
    </row>
  </sheetData>
  <mergeCells count="1">
    <mergeCell ref="A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9"/>
  <sheetViews>
    <sheetView tabSelected="1" topLeftCell="A326" workbookViewId="0">
      <pane xSplit="1" topLeftCell="C1" activePane="topRight" state="frozen"/>
      <selection activeCell="A289" sqref="A289"/>
      <selection pane="topRight" activeCell="E326" sqref="E326"/>
    </sheetView>
  </sheetViews>
  <sheetFormatPr baseColWidth="10" defaultRowHeight="15" x14ac:dyDescent="0.25"/>
  <cols>
    <col min="1" max="1" width="17" style="49" customWidth="1"/>
    <col min="2" max="2" width="21.28515625" style="49" customWidth="1"/>
    <col min="3" max="3" width="19.42578125" style="49" customWidth="1"/>
    <col min="4" max="4" width="17.7109375" style="49" customWidth="1"/>
    <col min="5" max="5" width="24.28515625" style="49" customWidth="1"/>
    <col min="6" max="6" width="21" style="55" customWidth="1"/>
    <col min="7" max="7" width="18.7109375" style="55" customWidth="1"/>
    <col min="8" max="8" width="11.42578125" style="49"/>
    <col min="9" max="9" width="15.7109375" style="49" customWidth="1"/>
    <col min="10" max="11" width="11.42578125" style="49"/>
    <col min="12" max="12" width="24.7109375" style="49" customWidth="1"/>
    <col min="13" max="16384" width="11.42578125" style="49"/>
  </cols>
  <sheetData>
    <row r="1" spans="1:13" ht="26.25" x14ac:dyDescent="0.25">
      <c r="A1" s="196" t="s">
        <v>1320</v>
      </c>
      <c r="B1" s="197"/>
      <c r="C1" s="197"/>
      <c r="D1" s="197"/>
      <c r="E1" s="197"/>
      <c r="F1" s="197"/>
      <c r="G1" s="197"/>
      <c r="H1" s="197"/>
      <c r="I1" s="197"/>
      <c r="J1" s="197"/>
      <c r="K1" s="197"/>
      <c r="L1" s="197"/>
      <c r="M1" s="198"/>
    </row>
    <row r="2" spans="1:13" ht="90" x14ac:dyDescent="0.25">
      <c r="A2" s="115" t="s">
        <v>0</v>
      </c>
      <c r="B2" s="115" t="s">
        <v>5</v>
      </c>
      <c r="C2" s="115" t="s">
        <v>1</v>
      </c>
      <c r="D2" s="115" t="s">
        <v>6</v>
      </c>
      <c r="E2" s="115" t="s">
        <v>108</v>
      </c>
      <c r="F2" s="115" t="s">
        <v>140</v>
      </c>
      <c r="G2" s="115" t="s">
        <v>8</v>
      </c>
      <c r="H2" s="115" t="s">
        <v>40</v>
      </c>
      <c r="I2" s="115" t="s">
        <v>1363</v>
      </c>
      <c r="J2" s="115" t="s">
        <v>163</v>
      </c>
      <c r="K2" s="115" t="s">
        <v>2</v>
      </c>
      <c r="L2" s="115" t="s">
        <v>3</v>
      </c>
      <c r="M2" s="115" t="s">
        <v>162</v>
      </c>
    </row>
    <row r="3" spans="1:13" ht="409.5" x14ac:dyDescent="0.25">
      <c r="A3" s="80" t="s">
        <v>170</v>
      </c>
      <c r="B3" s="175" t="s">
        <v>57</v>
      </c>
      <c r="C3" s="112" t="s">
        <v>378</v>
      </c>
      <c r="D3" s="175" t="s">
        <v>500</v>
      </c>
      <c r="E3" s="62" t="s">
        <v>534</v>
      </c>
      <c r="F3" s="113">
        <v>42736</v>
      </c>
      <c r="G3" s="67">
        <v>1193370999</v>
      </c>
      <c r="H3" s="180" t="s">
        <v>56</v>
      </c>
      <c r="I3" s="23"/>
      <c r="J3" s="31"/>
      <c r="K3" s="94">
        <v>42736</v>
      </c>
      <c r="L3" s="87" t="s">
        <v>622</v>
      </c>
      <c r="M3" s="33">
        <v>1</v>
      </c>
    </row>
    <row r="4" spans="1:13" ht="192" x14ac:dyDescent="0.25">
      <c r="A4" s="80" t="s">
        <v>171</v>
      </c>
      <c r="B4" s="175" t="s">
        <v>98</v>
      </c>
      <c r="C4" s="112" t="s">
        <v>379</v>
      </c>
      <c r="D4" s="70" t="s">
        <v>31</v>
      </c>
      <c r="E4" s="62" t="s">
        <v>283</v>
      </c>
      <c r="F4" s="113">
        <v>42736</v>
      </c>
      <c r="G4" s="67">
        <v>1922218903</v>
      </c>
      <c r="H4" s="180" t="s">
        <v>56</v>
      </c>
      <c r="I4" s="24"/>
      <c r="J4" s="84"/>
      <c r="K4" s="95">
        <v>42736</v>
      </c>
      <c r="L4" s="87" t="s">
        <v>622</v>
      </c>
      <c r="M4" s="33">
        <v>1</v>
      </c>
    </row>
    <row r="5" spans="1:13" ht="192" x14ac:dyDescent="0.25">
      <c r="A5" s="80" t="s">
        <v>172</v>
      </c>
      <c r="B5" s="175" t="s">
        <v>98</v>
      </c>
      <c r="C5" s="112" t="s">
        <v>114</v>
      </c>
      <c r="D5" s="176" t="s">
        <v>31</v>
      </c>
      <c r="E5" s="62" t="s">
        <v>284</v>
      </c>
      <c r="F5" s="113">
        <v>42736</v>
      </c>
      <c r="G5" s="67">
        <v>154497219</v>
      </c>
      <c r="H5" s="180" t="s">
        <v>56</v>
      </c>
      <c r="I5" s="23"/>
      <c r="J5" s="31"/>
      <c r="K5" s="119">
        <v>42736</v>
      </c>
      <c r="L5" s="88" t="s">
        <v>622</v>
      </c>
      <c r="M5" s="33">
        <v>1</v>
      </c>
    </row>
    <row r="6" spans="1:13" ht="60" x14ac:dyDescent="0.25">
      <c r="A6" s="80" t="s">
        <v>173</v>
      </c>
      <c r="B6" s="174" t="s">
        <v>98</v>
      </c>
      <c r="C6" s="112" t="s">
        <v>380</v>
      </c>
      <c r="D6" s="176" t="s">
        <v>31</v>
      </c>
      <c r="E6" s="62" t="s">
        <v>285</v>
      </c>
      <c r="F6" s="113">
        <v>42736</v>
      </c>
      <c r="G6" s="67">
        <v>400780444</v>
      </c>
      <c r="H6" s="180" t="s">
        <v>56</v>
      </c>
      <c r="I6" s="12"/>
      <c r="J6" s="83"/>
      <c r="K6" s="94">
        <v>42736</v>
      </c>
      <c r="L6" s="89" t="s">
        <v>622</v>
      </c>
      <c r="M6" s="33">
        <v>1</v>
      </c>
    </row>
    <row r="7" spans="1:13" s="194" customFormat="1" ht="120" x14ac:dyDescent="0.25">
      <c r="A7" s="56" t="s">
        <v>174</v>
      </c>
      <c r="B7" s="50" t="s">
        <v>91</v>
      </c>
      <c r="C7" s="50" t="s">
        <v>381</v>
      </c>
      <c r="D7" s="57" t="s">
        <v>55</v>
      </c>
      <c r="E7" s="42" t="s">
        <v>286</v>
      </c>
      <c r="F7" s="32">
        <v>42736</v>
      </c>
      <c r="G7" s="53">
        <v>16015500</v>
      </c>
      <c r="H7" s="57" t="s">
        <v>30</v>
      </c>
      <c r="I7" s="24"/>
      <c r="J7" s="84"/>
      <c r="K7" s="32">
        <v>42736</v>
      </c>
      <c r="L7" s="154" t="s">
        <v>623</v>
      </c>
      <c r="M7" s="33">
        <v>1</v>
      </c>
    </row>
    <row r="8" spans="1:13" ht="96" x14ac:dyDescent="0.25">
      <c r="A8" s="80" t="s">
        <v>175</v>
      </c>
      <c r="B8" s="175" t="s">
        <v>91</v>
      </c>
      <c r="C8" s="112" t="s">
        <v>382</v>
      </c>
      <c r="D8" s="176" t="s">
        <v>501</v>
      </c>
      <c r="E8" s="62" t="s">
        <v>287</v>
      </c>
      <c r="F8" s="113">
        <v>42736</v>
      </c>
      <c r="G8" s="67">
        <v>38341872</v>
      </c>
      <c r="H8" s="180" t="s">
        <v>56</v>
      </c>
      <c r="I8" s="23"/>
      <c r="J8" s="31"/>
      <c r="K8" s="119">
        <v>42736</v>
      </c>
      <c r="L8" s="88" t="s">
        <v>622</v>
      </c>
      <c r="M8" s="33">
        <v>1</v>
      </c>
    </row>
    <row r="9" spans="1:13" ht="96" x14ac:dyDescent="0.25">
      <c r="A9" s="80" t="s">
        <v>176</v>
      </c>
      <c r="B9" s="175" t="s">
        <v>91</v>
      </c>
      <c r="C9" s="112" t="s">
        <v>383</v>
      </c>
      <c r="D9" s="176" t="s">
        <v>80</v>
      </c>
      <c r="E9" s="62" t="s">
        <v>288</v>
      </c>
      <c r="F9" s="113">
        <v>42736</v>
      </c>
      <c r="G9" s="67">
        <v>36751440</v>
      </c>
      <c r="H9" s="180" t="s">
        <v>56</v>
      </c>
      <c r="I9" s="23"/>
      <c r="J9" s="31"/>
      <c r="K9" s="119">
        <v>42736</v>
      </c>
      <c r="L9" s="88" t="s">
        <v>622</v>
      </c>
      <c r="M9" s="33">
        <v>1</v>
      </c>
    </row>
    <row r="10" spans="1:13" ht="96" x14ac:dyDescent="0.25">
      <c r="A10" s="80" t="s">
        <v>177</v>
      </c>
      <c r="B10" s="175" t="s">
        <v>91</v>
      </c>
      <c r="C10" s="112" t="s">
        <v>381</v>
      </c>
      <c r="D10" s="176" t="s">
        <v>55</v>
      </c>
      <c r="E10" s="62" t="s">
        <v>289</v>
      </c>
      <c r="F10" s="113">
        <v>42736</v>
      </c>
      <c r="G10" s="67">
        <v>52420797</v>
      </c>
      <c r="H10" s="180" t="s">
        <v>30</v>
      </c>
      <c r="I10" s="12"/>
      <c r="J10" s="83"/>
      <c r="K10" s="119">
        <v>42736</v>
      </c>
      <c r="L10" s="88" t="s">
        <v>623</v>
      </c>
      <c r="M10" s="33">
        <v>1</v>
      </c>
    </row>
    <row r="11" spans="1:13" ht="108" x14ac:dyDescent="0.25">
      <c r="A11" s="80" t="s">
        <v>178</v>
      </c>
      <c r="B11" s="175" t="s">
        <v>91</v>
      </c>
      <c r="C11" s="112" t="s">
        <v>384</v>
      </c>
      <c r="D11" s="176" t="s">
        <v>69</v>
      </c>
      <c r="E11" s="62" t="s">
        <v>290</v>
      </c>
      <c r="F11" s="113">
        <v>42736</v>
      </c>
      <c r="G11" s="67">
        <v>23086320</v>
      </c>
      <c r="H11" s="180" t="s">
        <v>56</v>
      </c>
      <c r="I11" s="12"/>
      <c r="J11" s="83"/>
      <c r="K11" s="119">
        <v>42736</v>
      </c>
      <c r="L11" s="88" t="s">
        <v>622</v>
      </c>
      <c r="M11" s="33">
        <v>1</v>
      </c>
    </row>
    <row r="12" spans="1:13" ht="144" x14ac:dyDescent="0.25">
      <c r="A12" s="80" t="s">
        <v>179</v>
      </c>
      <c r="B12" s="175" t="s">
        <v>91</v>
      </c>
      <c r="C12" s="112" t="s">
        <v>381</v>
      </c>
      <c r="D12" s="176" t="s">
        <v>55</v>
      </c>
      <c r="E12" s="62" t="s">
        <v>110</v>
      </c>
      <c r="F12" s="113">
        <v>42736</v>
      </c>
      <c r="G12" s="67">
        <v>16235541</v>
      </c>
      <c r="H12" s="180" t="s">
        <v>30</v>
      </c>
      <c r="I12" s="12"/>
      <c r="J12" s="83"/>
      <c r="K12" s="119">
        <v>42736</v>
      </c>
      <c r="L12" s="88" t="s">
        <v>623</v>
      </c>
      <c r="M12" s="33">
        <v>1</v>
      </c>
    </row>
    <row r="13" spans="1:13" ht="96" x14ac:dyDescent="0.25">
      <c r="A13" s="80" t="s">
        <v>180</v>
      </c>
      <c r="B13" s="175" t="s">
        <v>91</v>
      </c>
      <c r="C13" s="112" t="s">
        <v>381</v>
      </c>
      <c r="D13" s="176" t="s">
        <v>55</v>
      </c>
      <c r="E13" s="62" t="s">
        <v>291</v>
      </c>
      <c r="F13" s="113">
        <v>42736</v>
      </c>
      <c r="G13" s="67">
        <v>13453020</v>
      </c>
      <c r="H13" s="180" t="s">
        <v>30</v>
      </c>
      <c r="I13" s="12"/>
      <c r="J13" s="83"/>
      <c r="K13" s="119">
        <v>42736</v>
      </c>
      <c r="L13" s="88" t="s">
        <v>623</v>
      </c>
      <c r="M13" s="33">
        <v>1</v>
      </c>
    </row>
    <row r="14" spans="1:13" ht="72" x14ac:dyDescent="0.25">
      <c r="A14" s="80" t="s">
        <v>181</v>
      </c>
      <c r="B14" s="175" t="s">
        <v>57</v>
      </c>
      <c r="C14" s="112" t="s">
        <v>385</v>
      </c>
      <c r="D14" s="176" t="s">
        <v>62</v>
      </c>
      <c r="E14" s="62" t="s">
        <v>109</v>
      </c>
      <c r="F14" s="113">
        <v>42736</v>
      </c>
      <c r="G14" s="67">
        <v>185473797</v>
      </c>
      <c r="H14" s="180" t="s">
        <v>56</v>
      </c>
      <c r="I14" s="12"/>
      <c r="J14" s="83"/>
      <c r="K14" s="119">
        <v>42736</v>
      </c>
      <c r="L14" s="88" t="s">
        <v>622</v>
      </c>
      <c r="M14" s="33">
        <v>1</v>
      </c>
    </row>
    <row r="15" spans="1:13" ht="180" x14ac:dyDescent="0.25">
      <c r="A15" s="80" t="s">
        <v>182</v>
      </c>
      <c r="B15" s="175" t="s">
        <v>91</v>
      </c>
      <c r="C15" s="112" t="s">
        <v>386</v>
      </c>
      <c r="D15" s="176" t="s">
        <v>63</v>
      </c>
      <c r="E15" s="62" t="s">
        <v>535</v>
      </c>
      <c r="F15" s="113">
        <v>42736</v>
      </c>
      <c r="G15" s="67">
        <v>30058440</v>
      </c>
      <c r="H15" s="180" t="s">
        <v>56</v>
      </c>
      <c r="I15" s="12"/>
      <c r="J15" s="83"/>
      <c r="K15" s="119">
        <v>42736</v>
      </c>
      <c r="L15" s="88" t="s">
        <v>622</v>
      </c>
      <c r="M15" s="33">
        <v>1</v>
      </c>
    </row>
    <row r="16" spans="1:13" ht="144" x14ac:dyDescent="0.25">
      <c r="A16" s="80" t="s">
        <v>183</v>
      </c>
      <c r="B16" s="175" t="s">
        <v>86</v>
      </c>
      <c r="C16" s="112" t="s">
        <v>387</v>
      </c>
      <c r="D16" s="176" t="s">
        <v>28</v>
      </c>
      <c r="E16" s="62" t="s">
        <v>292</v>
      </c>
      <c r="F16" s="113">
        <v>42736</v>
      </c>
      <c r="G16" s="67">
        <v>52510375</v>
      </c>
      <c r="H16" s="180" t="s">
        <v>167</v>
      </c>
      <c r="I16" s="12"/>
      <c r="J16" s="83"/>
      <c r="K16" s="119">
        <v>42741</v>
      </c>
      <c r="L16" s="88" t="s">
        <v>624</v>
      </c>
      <c r="M16" s="33">
        <v>1</v>
      </c>
    </row>
    <row r="17" spans="1:13" ht="96" x14ac:dyDescent="0.25">
      <c r="A17" s="80" t="s">
        <v>184</v>
      </c>
      <c r="B17" s="175" t="s">
        <v>57</v>
      </c>
      <c r="C17" s="112" t="s">
        <v>388</v>
      </c>
      <c r="D17" s="176" t="s">
        <v>502</v>
      </c>
      <c r="E17" s="62" t="s">
        <v>293</v>
      </c>
      <c r="F17" s="113">
        <v>42736</v>
      </c>
      <c r="G17" s="67">
        <v>132180126</v>
      </c>
      <c r="H17" s="180" t="s">
        <v>56</v>
      </c>
      <c r="I17" s="12"/>
      <c r="J17" s="83"/>
      <c r="K17" s="119">
        <v>42736</v>
      </c>
      <c r="L17" s="88" t="s">
        <v>622</v>
      </c>
      <c r="M17" s="33">
        <v>1</v>
      </c>
    </row>
    <row r="18" spans="1:13" ht="48" x14ac:dyDescent="0.25">
      <c r="A18" s="80" t="s">
        <v>185</v>
      </c>
      <c r="B18" s="175" t="s">
        <v>57</v>
      </c>
      <c r="C18" s="112" t="s">
        <v>128</v>
      </c>
      <c r="D18" s="176" t="s">
        <v>130</v>
      </c>
      <c r="E18" s="62" t="s">
        <v>294</v>
      </c>
      <c r="F18" s="113">
        <v>42736</v>
      </c>
      <c r="G18" s="67">
        <v>14368224</v>
      </c>
      <c r="H18" s="180" t="s">
        <v>56</v>
      </c>
      <c r="I18" s="12"/>
      <c r="J18" s="83"/>
      <c r="K18" s="119">
        <v>42736</v>
      </c>
      <c r="L18" s="88" t="s">
        <v>622</v>
      </c>
      <c r="M18" s="33">
        <v>1</v>
      </c>
    </row>
    <row r="19" spans="1:13" s="55" customFormat="1" ht="60" x14ac:dyDescent="0.25">
      <c r="A19" s="56" t="s">
        <v>503</v>
      </c>
      <c r="B19" s="26" t="s">
        <v>57</v>
      </c>
      <c r="C19" s="50" t="s">
        <v>396</v>
      </c>
      <c r="D19" s="26" t="s">
        <v>78</v>
      </c>
      <c r="E19" s="42" t="s">
        <v>302</v>
      </c>
      <c r="F19" s="32">
        <v>42736</v>
      </c>
      <c r="G19" s="53">
        <v>127256000</v>
      </c>
      <c r="H19" s="57" t="s">
        <v>56</v>
      </c>
      <c r="I19" s="12"/>
      <c r="J19" s="83"/>
      <c r="K19" s="222" t="s">
        <v>621</v>
      </c>
      <c r="L19" s="116" t="s">
        <v>78</v>
      </c>
      <c r="M19" s="222"/>
    </row>
    <row r="20" spans="1:13" ht="72" x14ac:dyDescent="0.25">
      <c r="A20" s="126" t="s">
        <v>186</v>
      </c>
      <c r="B20" s="26" t="s">
        <v>157</v>
      </c>
      <c r="C20" s="26" t="s">
        <v>389</v>
      </c>
      <c r="D20" s="25" t="s">
        <v>504</v>
      </c>
      <c r="E20" s="118" t="s">
        <v>295</v>
      </c>
      <c r="F20" s="119">
        <v>42736</v>
      </c>
      <c r="G20" s="46">
        <v>140333592</v>
      </c>
      <c r="H20" s="25" t="s">
        <v>53</v>
      </c>
      <c r="I20" s="12" t="s">
        <v>1007</v>
      </c>
      <c r="J20" s="83" t="s">
        <v>85</v>
      </c>
      <c r="K20" s="119">
        <v>42738</v>
      </c>
      <c r="L20" s="116" t="s">
        <v>625</v>
      </c>
      <c r="M20" s="33">
        <v>1</v>
      </c>
    </row>
    <row r="21" spans="1:13" ht="72" x14ac:dyDescent="0.25">
      <c r="A21" s="126" t="s">
        <v>187</v>
      </c>
      <c r="B21" s="26" t="s">
        <v>157</v>
      </c>
      <c r="C21" s="26" t="s">
        <v>390</v>
      </c>
      <c r="D21" s="25" t="s">
        <v>505</v>
      </c>
      <c r="E21" s="41" t="s">
        <v>296</v>
      </c>
      <c r="F21" s="119">
        <v>42736</v>
      </c>
      <c r="G21" s="46">
        <v>335316783</v>
      </c>
      <c r="H21" s="25" t="s">
        <v>58</v>
      </c>
      <c r="I21" s="28" t="s">
        <v>1008</v>
      </c>
      <c r="J21" s="83" t="s">
        <v>85</v>
      </c>
      <c r="K21" s="119">
        <v>42738</v>
      </c>
      <c r="L21" s="116" t="s">
        <v>626</v>
      </c>
      <c r="M21" s="33">
        <v>1</v>
      </c>
    </row>
    <row r="22" spans="1:13" ht="72" x14ac:dyDescent="0.25">
      <c r="A22" s="173" t="s">
        <v>188</v>
      </c>
      <c r="B22" s="175" t="s">
        <v>91</v>
      </c>
      <c r="C22" s="175" t="s">
        <v>391</v>
      </c>
      <c r="D22" s="176" t="s">
        <v>60</v>
      </c>
      <c r="E22" s="177" t="s">
        <v>297</v>
      </c>
      <c r="F22" s="111">
        <v>42736</v>
      </c>
      <c r="G22" s="59">
        <v>26557080</v>
      </c>
      <c r="H22" s="176" t="s">
        <v>85</v>
      </c>
      <c r="I22" s="23"/>
      <c r="J22" s="31"/>
      <c r="K22" s="119">
        <v>42736</v>
      </c>
      <c r="L22" s="88" t="s">
        <v>627</v>
      </c>
      <c r="M22" s="33">
        <v>1</v>
      </c>
    </row>
    <row r="23" spans="1:13" ht="300" x14ac:dyDescent="0.25">
      <c r="A23" s="173" t="s">
        <v>189</v>
      </c>
      <c r="B23" s="175" t="s">
        <v>126</v>
      </c>
      <c r="C23" s="175" t="s">
        <v>392</v>
      </c>
      <c r="D23" s="176" t="s">
        <v>127</v>
      </c>
      <c r="E23" s="178" t="s">
        <v>298</v>
      </c>
      <c r="F23" s="111">
        <v>42736</v>
      </c>
      <c r="G23" s="59">
        <v>14264766</v>
      </c>
      <c r="H23" s="176" t="s">
        <v>36</v>
      </c>
      <c r="I23" s="23"/>
      <c r="J23" s="31"/>
      <c r="K23" s="119">
        <v>42736</v>
      </c>
      <c r="L23" s="88" t="s">
        <v>628</v>
      </c>
      <c r="M23" s="33">
        <v>1</v>
      </c>
    </row>
    <row r="24" spans="1:13" ht="108" x14ac:dyDescent="0.25">
      <c r="A24" s="80" t="s">
        <v>190</v>
      </c>
      <c r="B24" s="175" t="s">
        <v>91</v>
      </c>
      <c r="C24" s="112" t="s">
        <v>393</v>
      </c>
      <c r="D24" s="176" t="s">
        <v>506</v>
      </c>
      <c r="E24" s="62" t="s">
        <v>299</v>
      </c>
      <c r="F24" s="113">
        <v>42736</v>
      </c>
      <c r="G24" s="67">
        <v>2295414</v>
      </c>
      <c r="H24" s="180" t="s">
        <v>36</v>
      </c>
      <c r="I24" s="12"/>
      <c r="J24" s="83"/>
      <c r="K24" s="119">
        <v>42736</v>
      </c>
      <c r="L24" s="88" t="s">
        <v>628</v>
      </c>
      <c r="M24" s="33">
        <v>1</v>
      </c>
    </row>
    <row r="25" spans="1:13" ht="120" x14ac:dyDescent="0.25">
      <c r="A25" s="80" t="s">
        <v>191</v>
      </c>
      <c r="B25" s="175" t="s">
        <v>91</v>
      </c>
      <c r="C25" s="112" t="s">
        <v>394</v>
      </c>
      <c r="D25" s="176" t="s">
        <v>61</v>
      </c>
      <c r="E25" s="62" t="s">
        <v>300</v>
      </c>
      <c r="F25" s="113">
        <v>42736</v>
      </c>
      <c r="G25" s="67">
        <v>6741000</v>
      </c>
      <c r="H25" s="180" t="s">
        <v>36</v>
      </c>
      <c r="I25" s="23"/>
      <c r="J25" s="31"/>
      <c r="K25" s="119">
        <v>42736</v>
      </c>
      <c r="L25" s="88" t="s">
        <v>628</v>
      </c>
      <c r="M25" s="33">
        <v>1</v>
      </c>
    </row>
    <row r="26" spans="1:13" ht="243" customHeight="1" x14ac:dyDescent="0.25">
      <c r="A26" s="173" t="s">
        <v>192</v>
      </c>
      <c r="B26" s="175" t="s">
        <v>91</v>
      </c>
      <c r="C26" s="175" t="s">
        <v>395</v>
      </c>
      <c r="D26" s="176" t="s">
        <v>507</v>
      </c>
      <c r="E26" s="178" t="s">
        <v>536</v>
      </c>
      <c r="F26" s="111">
        <v>42736</v>
      </c>
      <c r="G26" s="59">
        <v>53290195</v>
      </c>
      <c r="H26" s="176" t="s">
        <v>56</v>
      </c>
      <c r="I26" s="23"/>
      <c r="J26" s="31"/>
      <c r="K26" s="119">
        <v>42736</v>
      </c>
      <c r="L26" s="88" t="s">
        <v>622</v>
      </c>
      <c r="M26" s="33">
        <v>1</v>
      </c>
    </row>
    <row r="27" spans="1:13" ht="132" x14ac:dyDescent="0.25">
      <c r="A27" s="126" t="s">
        <v>193</v>
      </c>
      <c r="B27" s="26" t="s">
        <v>86</v>
      </c>
      <c r="C27" s="26" t="s">
        <v>387</v>
      </c>
      <c r="D27" s="25" t="s">
        <v>28</v>
      </c>
      <c r="E27" s="118" t="s">
        <v>301</v>
      </c>
      <c r="F27" s="119">
        <v>42738</v>
      </c>
      <c r="G27" s="46">
        <v>89513913</v>
      </c>
      <c r="H27" s="25" t="s">
        <v>167</v>
      </c>
      <c r="I27" s="35" t="s">
        <v>1009</v>
      </c>
      <c r="J27" s="85" t="s">
        <v>1010</v>
      </c>
      <c r="K27" s="119">
        <v>42741</v>
      </c>
      <c r="L27" s="116" t="s">
        <v>629</v>
      </c>
      <c r="M27" s="33">
        <v>1</v>
      </c>
    </row>
    <row r="28" spans="1:13" s="55" customFormat="1" ht="24" x14ac:dyDescent="0.25">
      <c r="A28" s="126" t="s">
        <v>508</v>
      </c>
      <c r="B28" s="26" t="s">
        <v>91</v>
      </c>
      <c r="C28" s="26" t="s">
        <v>78</v>
      </c>
      <c r="D28" s="57" t="s">
        <v>78</v>
      </c>
      <c r="E28" s="118"/>
      <c r="F28" s="119">
        <v>42745</v>
      </c>
      <c r="G28" s="46"/>
      <c r="H28" s="25"/>
      <c r="I28" s="23"/>
      <c r="J28" s="31"/>
      <c r="K28" s="15" t="s">
        <v>621</v>
      </c>
      <c r="L28" s="90" t="s">
        <v>78</v>
      </c>
      <c r="M28" s="15"/>
    </row>
    <row r="29" spans="1:13" s="55" customFormat="1" ht="24" x14ac:dyDescent="0.25">
      <c r="A29" s="126" t="s">
        <v>509</v>
      </c>
      <c r="B29" s="26" t="s">
        <v>91</v>
      </c>
      <c r="C29" s="26" t="s">
        <v>78</v>
      </c>
      <c r="D29" s="57" t="s">
        <v>78</v>
      </c>
      <c r="E29" s="118"/>
      <c r="F29" s="119">
        <v>42745</v>
      </c>
      <c r="G29" s="46"/>
      <c r="H29" s="25"/>
      <c r="I29" s="223"/>
      <c r="J29" s="224"/>
      <c r="K29" s="15" t="s">
        <v>621</v>
      </c>
      <c r="L29" s="225" t="s">
        <v>78</v>
      </c>
      <c r="M29" s="15"/>
    </row>
    <row r="30" spans="1:13" ht="84" x14ac:dyDescent="0.25">
      <c r="A30" s="173" t="s">
        <v>510</v>
      </c>
      <c r="B30" s="176" t="s">
        <v>89</v>
      </c>
      <c r="C30" s="175" t="s">
        <v>519</v>
      </c>
      <c r="D30" s="176" t="s">
        <v>579</v>
      </c>
      <c r="E30" s="178" t="s">
        <v>537</v>
      </c>
      <c r="F30" s="111">
        <v>42745</v>
      </c>
      <c r="G30" s="59">
        <v>97320960</v>
      </c>
      <c r="H30" s="60" t="s">
        <v>552</v>
      </c>
      <c r="I30" s="23"/>
      <c r="J30" s="31"/>
      <c r="K30" s="119">
        <v>42747</v>
      </c>
      <c r="L30" s="88" t="s">
        <v>630</v>
      </c>
      <c r="M30" s="33">
        <v>1</v>
      </c>
    </row>
    <row r="31" spans="1:13" ht="60" x14ac:dyDescent="0.25">
      <c r="A31" s="80" t="s">
        <v>194</v>
      </c>
      <c r="B31" s="175" t="s">
        <v>57</v>
      </c>
      <c r="C31" s="112" t="s">
        <v>396</v>
      </c>
      <c r="D31" s="176" t="s">
        <v>107</v>
      </c>
      <c r="E31" s="62" t="s">
        <v>302</v>
      </c>
      <c r="F31" s="113">
        <v>42745</v>
      </c>
      <c r="G31" s="67">
        <v>127256000</v>
      </c>
      <c r="H31" s="112" t="s">
        <v>553</v>
      </c>
      <c r="I31" s="12"/>
      <c r="J31" s="83"/>
      <c r="K31" s="94" t="s">
        <v>1006</v>
      </c>
      <c r="L31" s="87" t="s">
        <v>631</v>
      </c>
      <c r="M31" s="33">
        <v>1</v>
      </c>
    </row>
    <row r="32" spans="1:13" ht="336" x14ac:dyDescent="0.25">
      <c r="A32" s="80" t="s">
        <v>195</v>
      </c>
      <c r="B32" s="175" t="s">
        <v>98</v>
      </c>
      <c r="C32" s="112" t="s">
        <v>397</v>
      </c>
      <c r="D32" s="176" t="s">
        <v>31</v>
      </c>
      <c r="E32" s="62" t="s">
        <v>303</v>
      </c>
      <c r="F32" s="113">
        <v>42746</v>
      </c>
      <c r="G32" s="67">
        <v>90000000</v>
      </c>
      <c r="H32" s="180" t="s">
        <v>554</v>
      </c>
      <c r="I32" s="23"/>
      <c r="J32" s="31"/>
      <c r="K32" s="94">
        <v>42747</v>
      </c>
      <c r="L32" s="89" t="s">
        <v>632</v>
      </c>
      <c r="M32" s="33">
        <v>1</v>
      </c>
    </row>
    <row r="33" spans="1:13" ht="228" x14ac:dyDescent="0.25">
      <c r="A33" s="56" t="s">
        <v>196</v>
      </c>
      <c r="B33" s="26" t="s">
        <v>57</v>
      </c>
      <c r="C33" s="50" t="s">
        <v>398</v>
      </c>
      <c r="D33" s="25" t="s">
        <v>580</v>
      </c>
      <c r="E33" s="42" t="s">
        <v>304</v>
      </c>
      <c r="F33" s="32">
        <v>42747</v>
      </c>
      <c r="G33" s="53">
        <v>895612611</v>
      </c>
      <c r="H33" s="50" t="s">
        <v>555</v>
      </c>
      <c r="I33" s="12" t="s">
        <v>1011</v>
      </c>
      <c r="J33" s="83" t="s">
        <v>1012</v>
      </c>
      <c r="K33" s="119">
        <v>42748</v>
      </c>
      <c r="L33" s="116" t="s">
        <v>633</v>
      </c>
      <c r="M33" s="33">
        <v>1</v>
      </c>
    </row>
    <row r="34" spans="1:13" ht="192" x14ac:dyDescent="0.25">
      <c r="A34" s="56" t="s">
        <v>197</v>
      </c>
      <c r="B34" s="26" t="s">
        <v>57</v>
      </c>
      <c r="C34" s="50" t="s">
        <v>148</v>
      </c>
      <c r="D34" s="25" t="s">
        <v>149</v>
      </c>
      <c r="E34" s="42" t="s">
        <v>305</v>
      </c>
      <c r="F34" s="32">
        <v>42747</v>
      </c>
      <c r="G34" s="53">
        <v>103891063</v>
      </c>
      <c r="H34" s="50" t="s">
        <v>555</v>
      </c>
      <c r="I34" s="12" t="s">
        <v>1013</v>
      </c>
      <c r="J34" s="83"/>
      <c r="K34" s="119">
        <v>42748</v>
      </c>
      <c r="L34" s="116" t="s">
        <v>633</v>
      </c>
      <c r="M34" s="33">
        <v>1</v>
      </c>
    </row>
    <row r="35" spans="1:13" ht="60" x14ac:dyDescent="0.25">
      <c r="A35" s="80" t="s">
        <v>198</v>
      </c>
      <c r="B35" s="101" t="s">
        <v>126</v>
      </c>
      <c r="C35" s="112" t="s">
        <v>399</v>
      </c>
      <c r="D35" s="176" t="s">
        <v>7</v>
      </c>
      <c r="E35" s="62" t="s">
        <v>306</v>
      </c>
      <c r="F35" s="113">
        <v>42752</v>
      </c>
      <c r="G35" s="67">
        <v>200000000</v>
      </c>
      <c r="H35" s="112" t="s">
        <v>32</v>
      </c>
      <c r="I35" s="37"/>
      <c r="J35" s="86"/>
      <c r="K35" s="119">
        <v>42752</v>
      </c>
      <c r="L35" s="88" t="s">
        <v>634</v>
      </c>
      <c r="M35" s="33">
        <v>1</v>
      </c>
    </row>
    <row r="36" spans="1:13" s="55" customFormat="1" ht="84" x14ac:dyDescent="0.25">
      <c r="A36" s="126" t="s">
        <v>199</v>
      </c>
      <c r="B36" s="26" t="s">
        <v>73</v>
      </c>
      <c r="C36" s="26" t="s">
        <v>400</v>
      </c>
      <c r="D36" s="25" t="s">
        <v>75</v>
      </c>
      <c r="E36" s="118" t="s">
        <v>307</v>
      </c>
      <c r="F36" s="119">
        <v>42752</v>
      </c>
      <c r="G36" s="46">
        <v>684964000</v>
      </c>
      <c r="H36" s="26" t="s">
        <v>556</v>
      </c>
      <c r="I36" s="37" t="s">
        <v>1580</v>
      </c>
      <c r="J36" s="31" t="s">
        <v>1581</v>
      </c>
      <c r="K36" s="119">
        <v>42752</v>
      </c>
      <c r="L36" s="116" t="s">
        <v>635</v>
      </c>
      <c r="M36" s="33">
        <v>0.85</v>
      </c>
    </row>
    <row r="37" spans="1:13" ht="96" x14ac:dyDescent="0.25">
      <c r="A37" s="56" t="s">
        <v>200</v>
      </c>
      <c r="B37" s="26" t="s">
        <v>126</v>
      </c>
      <c r="C37" s="50" t="s">
        <v>88</v>
      </c>
      <c r="D37" s="25" t="s">
        <v>96</v>
      </c>
      <c r="E37" s="42" t="s">
        <v>308</v>
      </c>
      <c r="F37" s="32">
        <v>42753</v>
      </c>
      <c r="G37" s="53">
        <v>583607779</v>
      </c>
      <c r="H37" s="50" t="s">
        <v>30</v>
      </c>
      <c r="I37" s="12" t="s">
        <v>1014</v>
      </c>
      <c r="J37" s="105" t="s">
        <v>759</v>
      </c>
      <c r="K37" s="119">
        <v>42754</v>
      </c>
      <c r="L37" s="116" t="s">
        <v>636</v>
      </c>
      <c r="M37" s="33">
        <v>1</v>
      </c>
    </row>
    <row r="38" spans="1:13" ht="120" x14ac:dyDescent="0.25">
      <c r="A38" s="80" t="s">
        <v>201</v>
      </c>
      <c r="B38" s="175" t="s">
        <v>126</v>
      </c>
      <c r="C38" s="112" t="s">
        <v>401</v>
      </c>
      <c r="D38" s="176" t="s">
        <v>44</v>
      </c>
      <c r="E38" s="62" t="s">
        <v>538</v>
      </c>
      <c r="F38" s="113">
        <v>42753</v>
      </c>
      <c r="G38" s="67">
        <v>236486885</v>
      </c>
      <c r="H38" s="112" t="s">
        <v>9</v>
      </c>
      <c r="I38" s="23"/>
      <c r="J38" s="31"/>
      <c r="K38" s="119">
        <v>42754</v>
      </c>
      <c r="L38" s="88" t="s">
        <v>637</v>
      </c>
      <c r="M38" s="33">
        <v>1</v>
      </c>
    </row>
    <row r="39" spans="1:13" ht="60" x14ac:dyDescent="0.25">
      <c r="A39" s="56" t="s">
        <v>511</v>
      </c>
      <c r="B39" s="26" t="s">
        <v>73</v>
      </c>
      <c r="C39" s="50" t="s">
        <v>402</v>
      </c>
      <c r="D39" s="124" t="s">
        <v>29</v>
      </c>
      <c r="E39" s="43" t="s">
        <v>309</v>
      </c>
      <c r="F39" s="32">
        <v>42754</v>
      </c>
      <c r="G39" s="53">
        <v>47256235</v>
      </c>
      <c r="H39" s="50" t="s">
        <v>30</v>
      </c>
      <c r="I39" s="12" t="s">
        <v>1068</v>
      </c>
      <c r="J39" s="83" t="s">
        <v>1067</v>
      </c>
      <c r="K39" s="94">
        <v>42758</v>
      </c>
      <c r="L39" s="125" t="s">
        <v>638</v>
      </c>
      <c r="M39" s="33">
        <v>1</v>
      </c>
    </row>
    <row r="40" spans="1:13" s="55" customFormat="1" ht="168" x14ac:dyDescent="0.25">
      <c r="A40" s="58" t="s">
        <v>202</v>
      </c>
      <c r="B40" s="26" t="s">
        <v>102</v>
      </c>
      <c r="C40" s="50" t="s">
        <v>403</v>
      </c>
      <c r="D40" s="25" t="s">
        <v>581</v>
      </c>
      <c r="E40" s="43" t="s">
        <v>310</v>
      </c>
      <c r="F40" s="32">
        <v>42755</v>
      </c>
      <c r="G40" s="53">
        <v>55000000</v>
      </c>
      <c r="H40" s="50" t="s">
        <v>9</v>
      </c>
      <c r="I40" s="12" t="s">
        <v>1537</v>
      </c>
      <c r="J40" s="31" t="s">
        <v>1538</v>
      </c>
      <c r="K40" s="119">
        <v>42758</v>
      </c>
      <c r="L40" s="116" t="s">
        <v>639</v>
      </c>
      <c r="M40" s="33">
        <v>0.98</v>
      </c>
    </row>
    <row r="41" spans="1:13" ht="144" x14ac:dyDescent="0.25">
      <c r="A41" s="58" t="s">
        <v>512</v>
      </c>
      <c r="B41" s="50" t="s">
        <v>73</v>
      </c>
      <c r="C41" s="50" t="s">
        <v>408</v>
      </c>
      <c r="D41" s="57" t="s">
        <v>48</v>
      </c>
      <c r="E41" s="43" t="s">
        <v>539</v>
      </c>
      <c r="F41" s="32">
        <v>42755</v>
      </c>
      <c r="G41" s="53">
        <v>2098200000</v>
      </c>
      <c r="H41" s="50" t="s">
        <v>557</v>
      </c>
      <c r="I41" s="24"/>
      <c r="J41" s="166"/>
      <c r="K41" s="32">
        <v>42759</v>
      </c>
      <c r="L41" s="154" t="s">
        <v>640</v>
      </c>
      <c r="M41" s="121">
        <v>1</v>
      </c>
    </row>
    <row r="42" spans="1:13" ht="84" x14ac:dyDescent="0.25">
      <c r="A42" s="63" t="s">
        <v>203</v>
      </c>
      <c r="B42" s="175" t="s">
        <v>89</v>
      </c>
      <c r="C42" s="112" t="s">
        <v>118</v>
      </c>
      <c r="D42" s="176" t="s">
        <v>582</v>
      </c>
      <c r="E42" s="61" t="s">
        <v>311</v>
      </c>
      <c r="F42" s="113">
        <v>42755</v>
      </c>
      <c r="G42" s="59">
        <v>70558051</v>
      </c>
      <c r="H42" s="112" t="s">
        <v>558</v>
      </c>
      <c r="I42" s="23"/>
      <c r="J42" s="31"/>
      <c r="K42" s="119">
        <v>42758</v>
      </c>
      <c r="L42" s="88" t="s">
        <v>641</v>
      </c>
      <c r="M42" s="33">
        <v>1</v>
      </c>
    </row>
    <row r="43" spans="1:13" ht="72" x14ac:dyDescent="0.25">
      <c r="A43" s="63" t="s">
        <v>204</v>
      </c>
      <c r="B43" s="175" t="s">
        <v>102</v>
      </c>
      <c r="C43" s="112" t="s">
        <v>404</v>
      </c>
      <c r="D43" s="176" t="s">
        <v>103</v>
      </c>
      <c r="E43" s="61" t="s">
        <v>312</v>
      </c>
      <c r="F43" s="113">
        <v>42755</v>
      </c>
      <c r="G43" s="67">
        <v>55000000</v>
      </c>
      <c r="H43" s="112" t="s">
        <v>9</v>
      </c>
      <c r="I43" s="23"/>
      <c r="J43" s="31"/>
      <c r="K43" s="119">
        <v>42760</v>
      </c>
      <c r="L43" s="88" t="s">
        <v>642</v>
      </c>
      <c r="M43" s="33">
        <v>1</v>
      </c>
    </row>
    <row r="44" spans="1:13" ht="84" x14ac:dyDescent="0.25">
      <c r="A44" s="63" t="s">
        <v>205</v>
      </c>
      <c r="B44" s="175" t="s">
        <v>91</v>
      </c>
      <c r="C44" s="112" t="s">
        <v>405</v>
      </c>
      <c r="D44" s="176" t="s">
        <v>59</v>
      </c>
      <c r="E44" s="61" t="s">
        <v>313</v>
      </c>
      <c r="F44" s="113">
        <v>42755</v>
      </c>
      <c r="G44" s="67">
        <v>100000000</v>
      </c>
      <c r="H44" s="112" t="s">
        <v>9</v>
      </c>
      <c r="I44" s="23"/>
      <c r="J44" s="31"/>
      <c r="K44" s="119">
        <v>42758</v>
      </c>
      <c r="L44" s="88" t="s">
        <v>639</v>
      </c>
      <c r="M44" s="33">
        <v>1</v>
      </c>
    </row>
    <row r="45" spans="1:13" ht="96" x14ac:dyDescent="0.25">
      <c r="A45" s="63" t="s">
        <v>206</v>
      </c>
      <c r="B45" s="175" t="s">
        <v>102</v>
      </c>
      <c r="C45" s="112" t="s">
        <v>406</v>
      </c>
      <c r="D45" s="176" t="s">
        <v>583</v>
      </c>
      <c r="E45" s="61" t="s">
        <v>314</v>
      </c>
      <c r="F45" s="113">
        <v>42759</v>
      </c>
      <c r="G45" s="67">
        <v>55000000</v>
      </c>
      <c r="H45" s="112" t="s">
        <v>9</v>
      </c>
      <c r="I45" s="23"/>
      <c r="J45" s="31"/>
      <c r="K45" s="119">
        <v>42762</v>
      </c>
      <c r="L45" s="88" t="s">
        <v>643</v>
      </c>
      <c r="M45" s="33">
        <v>1</v>
      </c>
    </row>
    <row r="46" spans="1:13" ht="228" x14ac:dyDescent="0.25">
      <c r="A46" s="64" t="s">
        <v>207</v>
      </c>
      <c r="B46" s="70" t="s">
        <v>126</v>
      </c>
      <c r="C46" s="112" t="s">
        <v>407</v>
      </c>
      <c r="D46" s="176" t="s">
        <v>7</v>
      </c>
      <c r="E46" s="62" t="s">
        <v>315</v>
      </c>
      <c r="F46" s="113">
        <v>42759</v>
      </c>
      <c r="G46" s="67">
        <v>320000000</v>
      </c>
      <c r="H46" s="180" t="s">
        <v>37</v>
      </c>
      <c r="I46" s="12"/>
      <c r="J46" s="83"/>
      <c r="K46" s="119">
        <v>42760</v>
      </c>
      <c r="L46" s="88" t="s">
        <v>644</v>
      </c>
      <c r="M46" s="33">
        <v>1</v>
      </c>
    </row>
    <row r="47" spans="1:13" ht="168" x14ac:dyDescent="0.25">
      <c r="A47" s="64" t="s">
        <v>208</v>
      </c>
      <c r="B47" s="175" t="s">
        <v>89</v>
      </c>
      <c r="C47" s="112" t="s">
        <v>408</v>
      </c>
      <c r="D47" s="176" t="s">
        <v>48</v>
      </c>
      <c r="E47" s="62" t="s">
        <v>316</v>
      </c>
      <c r="F47" s="113">
        <v>42759</v>
      </c>
      <c r="G47" s="67">
        <v>200000000</v>
      </c>
      <c r="H47" s="180" t="s">
        <v>9</v>
      </c>
      <c r="I47" s="23"/>
      <c r="J47" s="31"/>
      <c r="K47" s="119">
        <v>42761</v>
      </c>
      <c r="L47" s="88" t="s">
        <v>645</v>
      </c>
      <c r="M47" s="33">
        <v>1</v>
      </c>
    </row>
    <row r="48" spans="1:13" s="55" customFormat="1" ht="108" x14ac:dyDescent="0.25">
      <c r="A48" s="186" t="s">
        <v>209</v>
      </c>
      <c r="B48" s="26" t="s">
        <v>102</v>
      </c>
      <c r="C48" s="50" t="s">
        <v>409</v>
      </c>
      <c r="D48" s="25" t="s">
        <v>584</v>
      </c>
      <c r="E48" s="42" t="s">
        <v>317</v>
      </c>
      <c r="F48" s="32">
        <v>42759</v>
      </c>
      <c r="G48" s="53">
        <v>55000000</v>
      </c>
      <c r="H48" s="57" t="s">
        <v>9</v>
      </c>
      <c r="I48" s="12" t="s">
        <v>1533</v>
      </c>
      <c r="J48" s="31" t="s">
        <v>1534</v>
      </c>
      <c r="K48" s="119">
        <v>42760</v>
      </c>
      <c r="L48" s="116" t="s">
        <v>642</v>
      </c>
      <c r="M48" s="33">
        <v>0.96</v>
      </c>
    </row>
    <row r="49" spans="1:13" ht="120" x14ac:dyDescent="0.25">
      <c r="A49" s="64" t="s">
        <v>513</v>
      </c>
      <c r="B49" s="175" t="s">
        <v>106</v>
      </c>
      <c r="C49" s="112" t="s">
        <v>427</v>
      </c>
      <c r="D49" s="176" t="s">
        <v>72</v>
      </c>
      <c r="E49" s="62" t="s">
        <v>540</v>
      </c>
      <c r="F49" s="113">
        <v>42759</v>
      </c>
      <c r="G49" s="180">
        <v>0</v>
      </c>
      <c r="H49" s="180" t="s">
        <v>559</v>
      </c>
      <c r="I49" s="23"/>
      <c r="J49" s="31"/>
      <c r="K49" s="119">
        <v>42759</v>
      </c>
      <c r="L49" s="88" t="s">
        <v>646</v>
      </c>
      <c r="M49" s="33">
        <v>0.18</v>
      </c>
    </row>
    <row r="50" spans="1:13" ht="84" x14ac:dyDescent="0.25">
      <c r="A50" s="173" t="s">
        <v>210</v>
      </c>
      <c r="B50" s="175" t="s">
        <v>150</v>
      </c>
      <c r="C50" s="175" t="s">
        <v>410</v>
      </c>
      <c r="D50" s="176" t="s">
        <v>122</v>
      </c>
      <c r="E50" s="178" t="s">
        <v>318</v>
      </c>
      <c r="F50" s="111">
        <v>42760</v>
      </c>
      <c r="G50" s="59">
        <v>260000000</v>
      </c>
      <c r="H50" s="176" t="s">
        <v>9</v>
      </c>
      <c r="I50" s="23"/>
      <c r="J50" s="31"/>
      <c r="K50" s="119">
        <v>42762</v>
      </c>
      <c r="L50" s="88" t="s">
        <v>647</v>
      </c>
      <c r="M50" s="33">
        <v>1</v>
      </c>
    </row>
    <row r="51" spans="1:13" ht="144" x14ac:dyDescent="0.25">
      <c r="A51" s="173" t="s">
        <v>211</v>
      </c>
      <c r="B51" s="175" t="s">
        <v>57</v>
      </c>
      <c r="C51" s="175" t="s">
        <v>160</v>
      </c>
      <c r="D51" s="176" t="s">
        <v>70</v>
      </c>
      <c r="E51" s="178" t="s">
        <v>319</v>
      </c>
      <c r="F51" s="111">
        <v>42761</v>
      </c>
      <c r="G51" s="59">
        <v>60107250</v>
      </c>
      <c r="H51" s="175" t="s">
        <v>33</v>
      </c>
      <c r="I51" s="23"/>
      <c r="J51" s="31"/>
      <c r="K51" s="119">
        <v>42767</v>
      </c>
      <c r="L51" s="88" t="s">
        <v>648</v>
      </c>
      <c r="M51" s="33">
        <v>1</v>
      </c>
    </row>
    <row r="52" spans="1:13" ht="96" x14ac:dyDescent="0.25">
      <c r="A52" s="173" t="s">
        <v>212</v>
      </c>
      <c r="B52" s="70" t="s">
        <v>126</v>
      </c>
      <c r="C52" s="175" t="s">
        <v>129</v>
      </c>
      <c r="D52" s="176" t="s">
        <v>72</v>
      </c>
      <c r="E52" s="178" t="s">
        <v>320</v>
      </c>
      <c r="F52" s="111">
        <v>42761</v>
      </c>
      <c r="G52" s="59">
        <v>1350000000</v>
      </c>
      <c r="H52" s="176" t="s">
        <v>30</v>
      </c>
      <c r="I52" s="23"/>
      <c r="J52" s="31"/>
      <c r="K52" s="119">
        <v>42761</v>
      </c>
      <c r="L52" s="88" t="s">
        <v>649</v>
      </c>
      <c r="M52" s="33">
        <v>1</v>
      </c>
    </row>
    <row r="53" spans="1:13" ht="84" x14ac:dyDescent="0.25">
      <c r="A53" s="173" t="s">
        <v>213</v>
      </c>
      <c r="B53" s="175" t="s">
        <v>98</v>
      </c>
      <c r="C53" s="175" t="s">
        <v>411</v>
      </c>
      <c r="D53" s="176" t="s">
        <v>585</v>
      </c>
      <c r="E53" s="178" t="s">
        <v>321</v>
      </c>
      <c r="F53" s="111">
        <v>42762</v>
      </c>
      <c r="G53" s="59">
        <v>35200000</v>
      </c>
      <c r="H53" s="176" t="s">
        <v>9</v>
      </c>
      <c r="I53" s="23"/>
      <c r="J53" s="31"/>
      <c r="K53" s="119">
        <v>42765</v>
      </c>
      <c r="L53" s="88" t="s">
        <v>650</v>
      </c>
      <c r="M53" s="34">
        <v>1</v>
      </c>
    </row>
    <row r="54" spans="1:13" ht="108" x14ac:dyDescent="0.25">
      <c r="A54" s="173" t="s">
        <v>214</v>
      </c>
      <c r="B54" s="175" t="s">
        <v>98</v>
      </c>
      <c r="C54" s="175" t="s">
        <v>412</v>
      </c>
      <c r="D54" s="176" t="s">
        <v>586</v>
      </c>
      <c r="E54" s="178" t="s">
        <v>322</v>
      </c>
      <c r="F54" s="111">
        <v>42762</v>
      </c>
      <c r="G54" s="59">
        <v>35200000</v>
      </c>
      <c r="H54" s="176" t="s">
        <v>9</v>
      </c>
      <c r="I54" s="23"/>
      <c r="J54" s="31"/>
      <c r="K54" s="119">
        <v>42765</v>
      </c>
      <c r="L54" s="88" t="s">
        <v>650</v>
      </c>
      <c r="M54" s="34">
        <v>1</v>
      </c>
    </row>
    <row r="55" spans="1:13" ht="120" x14ac:dyDescent="0.25">
      <c r="A55" s="173" t="s">
        <v>215</v>
      </c>
      <c r="B55" s="174" t="s">
        <v>98</v>
      </c>
      <c r="C55" s="175" t="s">
        <v>413</v>
      </c>
      <c r="D55" s="176" t="s">
        <v>587</v>
      </c>
      <c r="E55" s="178" t="s">
        <v>323</v>
      </c>
      <c r="F55" s="111">
        <v>42762</v>
      </c>
      <c r="G55" s="59">
        <v>88000000</v>
      </c>
      <c r="H55" s="175" t="s">
        <v>33</v>
      </c>
      <c r="I55" s="12"/>
      <c r="J55" s="83"/>
      <c r="K55" s="119">
        <v>42767</v>
      </c>
      <c r="L55" s="88" t="s">
        <v>648</v>
      </c>
      <c r="M55" s="33">
        <v>1</v>
      </c>
    </row>
    <row r="56" spans="1:13" ht="72" x14ac:dyDescent="0.25">
      <c r="A56" s="173" t="s">
        <v>216</v>
      </c>
      <c r="B56" s="174" t="s">
        <v>98</v>
      </c>
      <c r="C56" s="175" t="s">
        <v>414</v>
      </c>
      <c r="D56" s="176" t="s">
        <v>588</v>
      </c>
      <c r="E56" s="178" t="s">
        <v>324</v>
      </c>
      <c r="F56" s="111">
        <v>42762</v>
      </c>
      <c r="G56" s="59">
        <v>22000000</v>
      </c>
      <c r="H56" s="176" t="s">
        <v>9</v>
      </c>
      <c r="I56" s="23"/>
      <c r="J56" s="31"/>
      <c r="K56" s="119">
        <v>42766</v>
      </c>
      <c r="L56" s="88" t="s">
        <v>651</v>
      </c>
      <c r="M56" s="33">
        <v>1</v>
      </c>
    </row>
    <row r="57" spans="1:13" s="55" customFormat="1" ht="156" x14ac:dyDescent="0.25">
      <c r="A57" s="126" t="s">
        <v>217</v>
      </c>
      <c r="B57" s="26" t="s">
        <v>57</v>
      </c>
      <c r="C57" s="26" t="s">
        <v>129</v>
      </c>
      <c r="D57" s="25" t="s">
        <v>72</v>
      </c>
      <c r="E57" s="118" t="s">
        <v>325</v>
      </c>
      <c r="F57" s="119">
        <v>42762</v>
      </c>
      <c r="G57" s="46">
        <v>570652500</v>
      </c>
      <c r="H57" s="25" t="s">
        <v>560</v>
      </c>
      <c r="I57" s="12" t="s">
        <v>1570</v>
      </c>
      <c r="J57" s="31" t="s">
        <v>1571</v>
      </c>
      <c r="K57" s="119">
        <v>42766</v>
      </c>
      <c r="L57" s="116" t="s">
        <v>652</v>
      </c>
      <c r="M57" s="33">
        <v>0.68</v>
      </c>
    </row>
    <row r="58" spans="1:13" ht="180" x14ac:dyDescent="0.25">
      <c r="A58" s="173" t="s">
        <v>218</v>
      </c>
      <c r="B58" s="174" t="s">
        <v>98</v>
      </c>
      <c r="C58" s="175" t="s">
        <v>415</v>
      </c>
      <c r="D58" s="176" t="s">
        <v>51</v>
      </c>
      <c r="E58" s="178" t="s">
        <v>326</v>
      </c>
      <c r="F58" s="111">
        <v>42762</v>
      </c>
      <c r="G58" s="59">
        <v>26400000</v>
      </c>
      <c r="H58" s="176" t="s">
        <v>9</v>
      </c>
      <c r="I58" s="23"/>
      <c r="J58" s="31"/>
      <c r="K58" s="119">
        <v>42766</v>
      </c>
      <c r="L58" s="88" t="s">
        <v>651</v>
      </c>
      <c r="M58" s="33">
        <v>1</v>
      </c>
    </row>
    <row r="59" spans="1:13" ht="72" x14ac:dyDescent="0.25">
      <c r="A59" s="173" t="s">
        <v>219</v>
      </c>
      <c r="B59" s="174" t="s">
        <v>98</v>
      </c>
      <c r="C59" s="175" t="s">
        <v>416</v>
      </c>
      <c r="D59" s="176" t="s">
        <v>71</v>
      </c>
      <c r="E59" s="178" t="s">
        <v>327</v>
      </c>
      <c r="F59" s="111">
        <v>42765</v>
      </c>
      <c r="G59" s="59">
        <v>26400000</v>
      </c>
      <c r="H59" s="175" t="s">
        <v>33</v>
      </c>
      <c r="I59" s="23"/>
      <c r="J59" s="31"/>
      <c r="K59" s="119">
        <v>42767</v>
      </c>
      <c r="L59" s="88" t="s">
        <v>648</v>
      </c>
      <c r="M59" s="33">
        <v>1</v>
      </c>
    </row>
    <row r="60" spans="1:13" ht="84" x14ac:dyDescent="0.25">
      <c r="A60" s="173" t="s">
        <v>220</v>
      </c>
      <c r="B60" s="175" t="s">
        <v>89</v>
      </c>
      <c r="C60" s="175" t="s">
        <v>417</v>
      </c>
      <c r="D60" s="176" t="s">
        <v>94</v>
      </c>
      <c r="E60" s="178" t="s">
        <v>328</v>
      </c>
      <c r="F60" s="111">
        <v>42765</v>
      </c>
      <c r="G60" s="59">
        <v>16542424</v>
      </c>
      <c r="H60" s="175" t="s">
        <v>33</v>
      </c>
      <c r="I60" s="12"/>
      <c r="J60" s="39"/>
      <c r="K60" s="119">
        <v>42767</v>
      </c>
      <c r="L60" s="88" t="s">
        <v>648</v>
      </c>
      <c r="M60" s="33">
        <v>1</v>
      </c>
    </row>
    <row r="61" spans="1:13" ht="84" x14ac:dyDescent="0.25">
      <c r="A61" s="173" t="s">
        <v>221</v>
      </c>
      <c r="B61" s="175" t="s">
        <v>89</v>
      </c>
      <c r="C61" s="175" t="s">
        <v>418</v>
      </c>
      <c r="D61" s="176" t="s">
        <v>92</v>
      </c>
      <c r="E61" s="178" t="s">
        <v>329</v>
      </c>
      <c r="F61" s="111">
        <v>42766</v>
      </c>
      <c r="G61" s="59">
        <v>16542424</v>
      </c>
      <c r="H61" s="175" t="s">
        <v>33</v>
      </c>
      <c r="I61" s="23"/>
      <c r="J61" s="31"/>
      <c r="K61" s="119">
        <v>42767</v>
      </c>
      <c r="L61" s="88" t="s">
        <v>648</v>
      </c>
      <c r="M61" s="33">
        <v>1</v>
      </c>
    </row>
    <row r="62" spans="1:13" ht="84" x14ac:dyDescent="0.25">
      <c r="A62" s="173" t="s">
        <v>222</v>
      </c>
      <c r="B62" s="175" t="s">
        <v>115</v>
      </c>
      <c r="C62" s="175" t="s">
        <v>139</v>
      </c>
      <c r="D62" s="176" t="s">
        <v>589</v>
      </c>
      <c r="E62" s="178" t="s">
        <v>330</v>
      </c>
      <c r="F62" s="111">
        <v>42766</v>
      </c>
      <c r="G62" s="59">
        <v>66780000</v>
      </c>
      <c r="H62" s="175" t="s">
        <v>33</v>
      </c>
      <c r="I62" s="12"/>
      <c r="J62" s="83"/>
      <c r="K62" s="119">
        <v>42767</v>
      </c>
      <c r="L62" s="88" t="s">
        <v>648</v>
      </c>
      <c r="M62" s="33">
        <v>1</v>
      </c>
    </row>
    <row r="63" spans="1:13" ht="108" x14ac:dyDescent="0.25">
      <c r="A63" s="173" t="s">
        <v>223</v>
      </c>
      <c r="B63" s="175" t="s">
        <v>126</v>
      </c>
      <c r="C63" s="175" t="s">
        <v>419</v>
      </c>
      <c r="D63" s="176" t="s">
        <v>47</v>
      </c>
      <c r="E63" s="177" t="s">
        <v>331</v>
      </c>
      <c r="F63" s="111">
        <v>42766</v>
      </c>
      <c r="G63" s="59">
        <v>350000000</v>
      </c>
      <c r="H63" s="175" t="s">
        <v>37</v>
      </c>
      <c r="I63" s="12"/>
      <c r="J63" s="83"/>
      <c r="K63" s="119">
        <v>42768</v>
      </c>
      <c r="L63" s="116" t="s">
        <v>653</v>
      </c>
      <c r="M63" s="33">
        <v>1</v>
      </c>
    </row>
    <row r="64" spans="1:13" ht="60" x14ac:dyDescent="0.25">
      <c r="A64" s="173" t="s">
        <v>224</v>
      </c>
      <c r="B64" s="175" t="s">
        <v>89</v>
      </c>
      <c r="C64" s="175" t="s">
        <v>420</v>
      </c>
      <c r="D64" s="176" t="s">
        <v>34</v>
      </c>
      <c r="E64" s="177" t="s">
        <v>541</v>
      </c>
      <c r="F64" s="111">
        <v>42767</v>
      </c>
      <c r="G64" s="59">
        <v>75600000</v>
      </c>
      <c r="H64" s="175" t="s">
        <v>33</v>
      </c>
      <c r="I64" s="23"/>
      <c r="J64" s="31"/>
      <c r="K64" s="119">
        <v>42768</v>
      </c>
      <c r="L64" s="88" t="s">
        <v>654</v>
      </c>
      <c r="M64" s="33">
        <v>1</v>
      </c>
    </row>
    <row r="65" spans="1:13" ht="216" x14ac:dyDescent="0.25">
      <c r="A65" s="173" t="s">
        <v>225</v>
      </c>
      <c r="B65" s="175" t="s">
        <v>91</v>
      </c>
      <c r="C65" s="175" t="s">
        <v>421</v>
      </c>
      <c r="D65" s="176" t="s">
        <v>590</v>
      </c>
      <c r="E65" s="178" t="s">
        <v>332</v>
      </c>
      <c r="F65" s="111">
        <v>42767</v>
      </c>
      <c r="G65" s="59">
        <v>1291099</v>
      </c>
      <c r="H65" s="175" t="s">
        <v>121</v>
      </c>
      <c r="I65" s="23"/>
      <c r="J65" s="31"/>
      <c r="K65" s="119">
        <v>42767</v>
      </c>
      <c r="L65" s="88" t="s">
        <v>655</v>
      </c>
      <c r="M65" s="33">
        <v>0.88</v>
      </c>
    </row>
    <row r="66" spans="1:13" ht="108" x14ac:dyDescent="0.25">
      <c r="A66" s="80" t="s">
        <v>226</v>
      </c>
      <c r="B66" s="175" t="s">
        <v>98</v>
      </c>
      <c r="C66" s="112" t="s">
        <v>422</v>
      </c>
      <c r="D66" s="176" t="s">
        <v>591</v>
      </c>
      <c r="E66" s="61" t="s">
        <v>542</v>
      </c>
      <c r="F66" s="113">
        <v>42767</v>
      </c>
      <c r="G66" s="67">
        <v>16800000</v>
      </c>
      <c r="H66" s="112" t="s">
        <v>33</v>
      </c>
      <c r="I66" s="23"/>
      <c r="J66" s="31"/>
      <c r="K66" s="119">
        <v>42769</v>
      </c>
      <c r="L66" s="88" t="s">
        <v>656</v>
      </c>
      <c r="M66" s="33">
        <v>1</v>
      </c>
    </row>
    <row r="67" spans="1:13" ht="72" x14ac:dyDescent="0.25">
      <c r="A67" s="80" t="s">
        <v>227</v>
      </c>
      <c r="B67" s="175" t="s">
        <v>115</v>
      </c>
      <c r="C67" s="112" t="s">
        <v>138</v>
      </c>
      <c r="D67" s="176" t="s">
        <v>592</v>
      </c>
      <c r="E67" s="62" t="s">
        <v>333</v>
      </c>
      <c r="F67" s="113">
        <v>42767</v>
      </c>
      <c r="G67" s="67">
        <v>35952000</v>
      </c>
      <c r="H67" s="112" t="s">
        <v>33</v>
      </c>
      <c r="I67" s="23"/>
      <c r="J67" s="31"/>
      <c r="K67" s="119">
        <v>42768</v>
      </c>
      <c r="L67" s="88" t="s">
        <v>654</v>
      </c>
      <c r="M67" s="33">
        <v>1</v>
      </c>
    </row>
    <row r="68" spans="1:13" ht="72" x14ac:dyDescent="0.25">
      <c r="A68" s="173" t="s">
        <v>228</v>
      </c>
      <c r="B68" s="175" t="s">
        <v>57</v>
      </c>
      <c r="C68" s="175" t="s">
        <v>423</v>
      </c>
      <c r="D68" s="71" t="s">
        <v>593</v>
      </c>
      <c r="E68" s="178" t="s">
        <v>111</v>
      </c>
      <c r="F68" s="111">
        <v>42767</v>
      </c>
      <c r="G68" s="59">
        <v>236467735</v>
      </c>
      <c r="H68" s="175" t="s">
        <v>33</v>
      </c>
      <c r="I68" s="23"/>
      <c r="J68" s="31"/>
      <c r="K68" s="95">
        <v>42769</v>
      </c>
      <c r="L68" s="89" t="s">
        <v>656</v>
      </c>
      <c r="M68" s="33">
        <v>1</v>
      </c>
    </row>
    <row r="69" spans="1:13" ht="132" x14ac:dyDescent="0.25">
      <c r="A69" s="173" t="s">
        <v>229</v>
      </c>
      <c r="B69" s="175" t="s">
        <v>57</v>
      </c>
      <c r="C69" s="175" t="s">
        <v>132</v>
      </c>
      <c r="D69" s="176" t="s">
        <v>134</v>
      </c>
      <c r="E69" s="178" t="s">
        <v>133</v>
      </c>
      <c r="F69" s="111">
        <v>42767</v>
      </c>
      <c r="G69" s="59">
        <v>563758800</v>
      </c>
      <c r="H69" s="175" t="s">
        <v>9</v>
      </c>
      <c r="I69" s="23"/>
      <c r="J69" s="31"/>
      <c r="K69" s="119">
        <v>42767</v>
      </c>
      <c r="L69" s="88" t="s">
        <v>657</v>
      </c>
      <c r="M69" s="33">
        <v>1</v>
      </c>
    </row>
    <row r="70" spans="1:13" ht="168" x14ac:dyDescent="0.25">
      <c r="A70" s="80" t="s">
        <v>230</v>
      </c>
      <c r="B70" s="175" t="s">
        <v>157</v>
      </c>
      <c r="C70" s="112" t="s">
        <v>88</v>
      </c>
      <c r="D70" s="176" t="s">
        <v>96</v>
      </c>
      <c r="E70" s="62" t="s">
        <v>334</v>
      </c>
      <c r="F70" s="113">
        <v>42767</v>
      </c>
      <c r="G70" s="67">
        <v>920818305</v>
      </c>
      <c r="H70" s="112" t="s">
        <v>9</v>
      </c>
      <c r="I70" s="12"/>
      <c r="J70" s="83"/>
      <c r="K70" s="119">
        <v>42767</v>
      </c>
      <c r="L70" s="88" t="s">
        <v>657</v>
      </c>
      <c r="M70" s="33">
        <v>1</v>
      </c>
    </row>
    <row r="71" spans="1:13" ht="156" x14ac:dyDescent="0.25">
      <c r="A71" s="80" t="s">
        <v>514</v>
      </c>
      <c r="B71" s="175" t="s">
        <v>91</v>
      </c>
      <c r="C71" s="112" t="s">
        <v>520</v>
      </c>
      <c r="D71" s="176" t="s">
        <v>594</v>
      </c>
      <c r="E71" s="62" t="s">
        <v>543</v>
      </c>
      <c r="F71" s="113">
        <v>42767</v>
      </c>
      <c r="G71" s="67">
        <v>12690000</v>
      </c>
      <c r="H71" s="112" t="s">
        <v>168</v>
      </c>
      <c r="I71" s="23"/>
      <c r="J71" s="31"/>
      <c r="K71" s="119">
        <v>42767</v>
      </c>
      <c r="L71" s="88" t="s">
        <v>658</v>
      </c>
      <c r="M71" s="33">
        <v>0.91</v>
      </c>
    </row>
    <row r="72" spans="1:13" ht="84" x14ac:dyDescent="0.25">
      <c r="A72" s="173" t="s">
        <v>231</v>
      </c>
      <c r="B72" s="175" t="s">
        <v>89</v>
      </c>
      <c r="C72" s="175" t="s">
        <v>424</v>
      </c>
      <c r="D72" s="176" t="s">
        <v>93</v>
      </c>
      <c r="E72" s="178" t="s">
        <v>328</v>
      </c>
      <c r="F72" s="111">
        <v>42768</v>
      </c>
      <c r="G72" s="59">
        <v>16542424</v>
      </c>
      <c r="H72" s="175" t="s">
        <v>33</v>
      </c>
      <c r="I72" s="12"/>
      <c r="J72" s="83"/>
      <c r="K72" s="119">
        <v>42769</v>
      </c>
      <c r="L72" s="88" t="s">
        <v>656</v>
      </c>
      <c r="M72" s="33">
        <v>1</v>
      </c>
    </row>
    <row r="73" spans="1:13" ht="96" x14ac:dyDescent="0.25">
      <c r="A73" s="56" t="s">
        <v>232</v>
      </c>
      <c r="B73" s="26" t="s">
        <v>89</v>
      </c>
      <c r="C73" s="50" t="s">
        <v>425</v>
      </c>
      <c r="D73" s="25" t="s">
        <v>35</v>
      </c>
      <c r="E73" s="42" t="s">
        <v>335</v>
      </c>
      <c r="F73" s="32">
        <v>42768</v>
      </c>
      <c r="G73" s="53">
        <v>38423272</v>
      </c>
      <c r="H73" s="50" t="s">
        <v>36</v>
      </c>
      <c r="I73" s="12" t="s">
        <v>1591</v>
      </c>
      <c r="J73" s="31" t="s">
        <v>30</v>
      </c>
      <c r="K73" s="119">
        <v>42769</v>
      </c>
      <c r="L73" s="116" t="s">
        <v>659</v>
      </c>
      <c r="M73" s="33">
        <v>1</v>
      </c>
    </row>
    <row r="74" spans="1:13" s="55" customFormat="1" ht="147.75" customHeight="1" x14ac:dyDescent="0.25">
      <c r="A74" s="126" t="s">
        <v>233</v>
      </c>
      <c r="B74" s="26" t="s">
        <v>152</v>
      </c>
      <c r="C74" s="26" t="s">
        <v>161</v>
      </c>
      <c r="D74" s="25" t="s">
        <v>54</v>
      </c>
      <c r="E74" s="118" t="s">
        <v>336</v>
      </c>
      <c r="F74" s="119">
        <v>42768</v>
      </c>
      <c r="G74" s="46">
        <v>250000000</v>
      </c>
      <c r="H74" s="26" t="s">
        <v>38</v>
      </c>
      <c r="I74" s="12" t="s">
        <v>1531</v>
      </c>
      <c r="J74" s="31" t="s">
        <v>1532</v>
      </c>
      <c r="K74" s="119">
        <v>42773</v>
      </c>
      <c r="L74" s="116" t="s">
        <v>660</v>
      </c>
      <c r="M74" s="33">
        <v>1</v>
      </c>
    </row>
    <row r="75" spans="1:13" s="55" customFormat="1" ht="90" x14ac:dyDescent="0.25">
      <c r="A75" s="56" t="s">
        <v>234</v>
      </c>
      <c r="B75" s="26" t="s">
        <v>57</v>
      </c>
      <c r="C75" s="50" t="s">
        <v>426</v>
      </c>
      <c r="D75" s="25" t="s">
        <v>595</v>
      </c>
      <c r="E75" s="42" t="s">
        <v>337</v>
      </c>
      <c r="F75" s="32">
        <v>42768</v>
      </c>
      <c r="G75" s="53">
        <v>60000000</v>
      </c>
      <c r="H75" s="50" t="s">
        <v>37</v>
      </c>
      <c r="I75" s="12" t="s">
        <v>1543</v>
      </c>
      <c r="J75" s="31" t="s">
        <v>1544</v>
      </c>
      <c r="K75" s="119">
        <v>42773</v>
      </c>
      <c r="L75" s="116" t="s">
        <v>661</v>
      </c>
      <c r="M75" s="33">
        <v>1</v>
      </c>
    </row>
    <row r="76" spans="1:13" s="55" customFormat="1" ht="120" x14ac:dyDescent="0.25">
      <c r="A76" s="126" t="s">
        <v>235</v>
      </c>
      <c r="B76" s="26" t="s">
        <v>87</v>
      </c>
      <c r="C76" s="26" t="s">
        <v>427</v>
      </c>
      <c r="D76" s="25" t="s">
        <v>72</v>
      </c>
      <c r="E76" s="118" t="s">
        <v>338</v>
      </c>
      <c r="F76" s="119">
        <v>42773</v>
      </c>
      <c r="G76" s="46">
        <v>0</v>
      </c>
      <c r="H76" s="26" t="s">
        <v>561</v>
      </c>
      <c r="I76" s="12" t="s">
        <v>1578</v>
      </c>
      <c r="J76" s="31" t="s">
        <v>1579</v>
      </c>
      <c r="K76" s="119">
        <v>42773</v>
      </c>
      <c r="L76" s="116" t="s">
        <v>662</v>
      </c>
      <c r="M76" s="33">
        <v>0.47</v>
      </c>
    </row>
    <row r="77" spans="1:13" ht="228" x14ac:dyDescent="0.25">
      <c r="A77" s="173" t="s">
        <v>236</v>
      </c>
      <c r="B77" s="175" t="s">
        <v>89</v>
      </c>
      <c r="C77" s="175" t="s">
        <v>428</v>
      </c>
      <c r="D77" s="176" t="s">
        <v>41</v>
      </c>
      <c r="E77" s="178" t="s">
        <v>339</v>
      </c>
      <c r="F77" s="111">
        <v>42773</v>
      </c>
      <c r="G77" s="59">
        <v>60000000</v>
      </c>
      <c r="H77" s="175" t="s">
        <v>562</v>
      </c>
      <c r="I77" s="23"/>
      <c r="J77" s="31"/>
      <c r="K77" s="119">
        <v>42774</v>
      </c>
      <c r="L77" s="88" t="s">
        <v>663</v>
      </c>
      <c r="M77" s="33">
        <v>1</v>
      </c>
    </row>
    <row r="78" spans="1:13" ht="168" x14ac:dyDescent="0.25">
      <c r="A78" s="173" t="s">
        <v>237</v>
      </c>
      <c r="B78" s="175" t="s">
        <v>157</v>
      </c>
      <c r="C78" s="175" t="s">
        <v>104</v>
      </c>
      <c r="D78" s="176" t="s">
        <v>596</v>
      </c>
      <c r="E78" s="178" t="s">
        <v>340</v>
      </c>
      <c r="F78" s="111">
        <v>42773</v>
      </c>
      <c r="G78" s="59">
        <v>775250850</v>
      </c>
      <c r="H78" s="175" t="s">
        <v>33</v>
      </c>
      <c r="I78" s="23"/>
      <c r="J78" s="31"/>
      <c r="K78" s="119">
        <v>42773</v>
      </c>
      <c r="L78" s="88" t="s">
        <v>664</v>
      </c>
      <c r="M78" s="33">
        <v>1</v>
      </c>
    </row>
    <row r="79" spans="1:13" ht="252" x14ac:dyDescent="0.25">
      <c r="A79" s="174" t="s">
        <v>515</v>
      </c>
      <c r="B79" s="175" t="s">
        <v>91</v>
      </c>
      <c r="C79" s="175" t="s">
        <v>521</v>
      </c>
      <c r="D79" s="176" t="s">
        <v>597</v>
      </c>
      <c r="E79" s="66" t="s">
        <v>544</v>
      </c>
      <c r="F79" s="111">
        <v>42773</v>
      </c>
      <c r="G79" s="59">
        <v>0</v>
      </c>
      <c r="H79" s="176" t="s">
        <v>559</v>
      </c>
      <c r="I79" s="23"/>
      <c r="J79" s="31"/>
      <c r="K79" s="119">
        <v>42773</v>
      </c>
      <c r="L79" s="88" t="s">
        <v>665</v>
      </c>
      <c r="M79" s="33">
        <v>0.18</v>
      </c>
    </row>
    <row r="80" spans="1:13" ht="144" x14ac:dyDescent="0.25">
      <c r="A80" s="173" t="s">
        <v>238</v>
      </c>
      <c r="B80" s="174" t="s">
        <v>98</v>
      </c>
      <c r="C80" s="175" t="s">
        <v>429</v>
      </c>
      <c r="D80" s="176" t="s">
        <v>79</v>
      </c>
      <c r="E80" s="178" t="s">
        <v>341</v>
      </c>
      <c r="F80" s="111">
        <v>42775</v>
      </c>
      <c r="G80" s="59">
        <v>55000000</v>
      </c>
      <c r="H80" s="175" t="s">
        <v>37</v>
      </c>
      <c r="I80" s="23"/>
      <c r="J80" s="31"/>
      <c r="K80" s="119">
        <v>42779</v>
      </c>
      <c r="L80" s="88" t="s">
        <v>666</v>
      </c>
      <c r="M80" s="33">
        <v>1</v>
      </c>
    </row>
    <row r="81" spans="1:13" ht="132" x14ac:dyDescent="0.25">
      <c r="A81" s="173" t="s">
        <v>239</v>
      </c>
      <c r="B81" s="175" t="s">
        <v>98</v>
      </c>
      <c r="C81" s="175" t="s">
        <v>430</v>
      </c>
      <c r="D81" s="176" t="s">
        <v>42</v>
      </c>
      <c r="E81" s="178" t="s">
        <v>342</v>
      </c>
      <c r="F81" s="111">
        <v>42775</v>
      </c>
      <c r="G81" s="59">
        <v>55000000</v>
      </c>
      <c r="H81" s="175" t="s">
        <v>37</v>
      </c>
      <c r="I81" s="23"/>
      <c r="J81" s="31"/>
      <c r="K81" s="119">
        <v>42779</v>
      </c>
      <c r="L81" s="88" t="s">
        <v>666</v>
      </c>
      <c r="M81" s="33">
        <v>1</v>
      </c>
    </row>
    <row r="82" spans="1:13" ht="168" x14ac:dyDescent="0.25">
      <c r="A82" s="173" t="s">
        <v>240</v>
      </c>
      <c r="B82" s="174" t="s">
        <v>98</v>
      </c>
      <c r="C82" s="175" t="s">
        <v>120</v>
      </c>
      <c r="D82" s="176" t="s">
        <v>598</v>
      </c>
      <c r="E82" s="178" t="s">
        <v>343</v>
      </c>
      <c r="F82" s="111">
        <v>42775</v>
      </c>
      <c r="G82" s="59">
        <v>27500000</v>
      </c>
      <c r="H82" s="175" t="s">
        <v>37</v>
      </c>
      <c r="I82" s="23"/>
      <c r="J82" s="31"/>
      <c r="K82" s="119">
        <v>42781</v>
      </c>
      <c r="L82" s="88" t="s">
        <v>667</v>
      </c>
      <c r="M82" s="33">
        <v>1</v>
      </c>
    </row>
    <row r="83" spans="1:13" ht="120" x14ac:dyDescent="0.25">
      <c r="A83" s="173" t="s">
        <v>241</v>
      </c>
      <c r="B83" s="175" t="s">
        <v>89</v>
      </c>
      <c r="C83" s="175" t="s">
        <v>431</v>
      </c>
      <c r="D83" s="176" t="s">
        <v>599</v>
      </c>
      <c r="E83" s="178" t="s">
        <v>344</v>
      </c>
      <c r="F83" s="111">
        <v>42775</v>
      </c>
      <c r="G83" s="59">
        <v>95977260</v>
      </c>
      <c r="H83" s="175" t="s">
        <v>37</v>
      </c>
      <c r="I83" s="23"/>
      <c r="J83" s="31"/>
      <c r="K83" s="119">
        <v>42782</v>
      </c>
      <c r="L83" s="88" t="s">
        <v>668</v>
      </c>
      <c r="M83" s="33">
        <v>1</v>
      </c>
    </row>
    <row r="84" spans="1:13" ht="228" x14ac:dyDescent="0.25">
      <c r="A84" s="173" t="s">
        <v>242</v>
      </c>
      <c r="B84" s="174" t="s">
        <v>98</v>
      </c>
      <c r="C84" s="175" t="s">
        <v>432</v>
      </c>
      <c r="D84" s="176" t="s">
        <v>600</v>
      </c>
      <c r="E84" s="178" t="s">
        <v>345</v>
      </c>
      <c r="F84" s="111">
        <v>42775</v>
      </c>
      <c r="G84" s="59">
        <v>27500000</v>
      </c>
      <c r="H84" s="175" t="s">
        <v>37</v>
      </c>
      <c r="I84" s="23"/>
      <c r="J84" s="31"/>
      <c r="K84" s="119">
        <v>42781</v>
      </c>
      <c r="L84" s="88" t="s">
        <v>667</v>
      </c>
      <c r="M84" s="33">
        <v>1</v>
      </c>
    </row>
    <row r="85" spans="1:13" ht="108" x14ac:dyDescent="0.25">
      <c r="A85" s="173" t="s">
        <v>516</v>
      </c>
      <c r="B85" s="176" t="s">
        <v>57</v>
      </c>
      <c r="C85" s="175" t="s">
        <v>445</v>
      </c>
      <c r="D85" s="176" t="s">
        <v>78</v>
      </c>
      <c r="E85" s="178" t="s">
        <v>356</v>
      </c>
      <c r="F85" s="111">
        <v>42775</v>
      </c>
      <c r="G85" s="59">
        <v>35000000</v>
      </c>
      <c r="H85" s="175" t="s">
        <v>563</v>
      </c>
      <c r="I85" s="23"/>
      <c r="J85" s="31"/>
      <c r="K85" s="119"/>
      <c r="L85" s="90" t="s">
        <v>78</v>
      </c>
      <c r="M85" s="40"/>
    </row>
    <row r="86" spans="1:13" ht="156" x14ac:dyDescent="0.25">
      <c r="A86" s="126" t="s">
        <v>243</v>
      </c>
      <c r="B86" s="26" t="s">
        <v>46</v>
      </c>
      <c r="C86" s="26" t="s">
        <v>433</v>
      </c>
      <c r="D86" s="25" t="s">
        <v>65</v>
      </c>
      <c r="E86" s="118" t="s">
        <v>545</v>
      </c>
      <c r="F86" s="119">
        <v>42776</v>
      </c>
      <c r="G86" s="46">
        <v>78000000</v>
      </c>
      <c r="H86" s="26" t="s">
        <v>85</v>
      </c>
      <c r="I86" s="12" t="s">
        <v>1318</v>
      </c>
      <c r="J86" s="31" t="s">
        <v>1319</v>
      </c>
      <c r="K86" s="119">
        <v>42782</v>
      </c>
      <c r="L86" s="116" t="s">
        <v>1314</v>
      </c>
      <c r="M86" s="33">
        <v>1</v>
      </c>
    </row>
    <row r="87" spans="1:13" ht="84" x14ac:dyDescent="0.25">
      <c r="A87" s="173" t="s">
        <v>244</v>
      </c>
      <c r="B87" s="175" t="s">
        <v>89</v>
      </c>
      <c r="C87" s="175" t="s">
        <v>434</v>
      </c>
      <c r="D87" s="176" t="s">
        <v>601</v>
      </c>
      <c r="E87" s="178" t="s">
        <v>112</v>
      </c>
      <c r="F87" s="111">
        <v>42776</v>
      </c>
      <c r="G87" s="59">
        <v>15754690</v>
      </c>
      <c r="H87" s="175" t="s">
        <v>37</v>
      </c>
      <c r="I87" s="12"/>
      <c r="J87" s="83"/>
      <c r="K87" s="119">
        <v>42781</v>
      </c>
      <c r="L87" s="88" t="s">
        <v>667</v>
      </c>
      <c r="M87" s="33">
        <v>1</v>
      </c>
    </row>
    <row r="88" spans="1:13" ht="168" x14ac:dyDescent="0.25">
      <c r="A88" s="173" t="s">
        <v>245</v>
      </c>
      <c r="B88" s="175" t="s">
        <v>98</v>
      </c>
      <c r="C88" s="175" t="s">
        <v>435</v>
      </c>
      <c r="D88" s="176" t="s">
        <v>602</v>
      </c>
      <c r="E88" s="178" t="s">
        <v>346</v>
      </c>
      <c r="F88" s="111">
        <v>42779</v>
      </c>
      <c r="G88" s="59">
        <v>27500000</v>
      </c>
      <c r="H88" s="175" t="s">
        <v>37</v>
      </c>
      <c r="I88" s="23"/>
      <c r="J88" s="31"/>
      <c r="K88" s="119">
        <v>42781</v>
      </c>
      <c r="L88" s="88" t="s">
        <v>667</v>
      </c>
      <c r="M88" s="33">
        <v>1</v>
      </c>
    </row>
    <row r="89" spans="1:13" ht="168" x14ac:dyDescent="0.25">
      <c r="A89" s="173" t="s">
        <v>246</v>
      </c>
      <c r="B89" s="174" t="s">
        <v>98</v>
      </c>
      <c r="C89" s="175" t="s">
        <v>116</v>
      </c>
      <c r="D89" s="176" t="s">
        <v>603</v>
      </c>
      <c r="E89" s="178" t="s">
        <v>346</v>
      </c>
      <c r="F89" s="111">
        <v>42779</v>
      </c>
      <c r="G89" s="59">
        <v>25500000</v>
      </c>
      <c r="H89" s="175" t="s">
        <v>37</v>
      </c>
      <c r="I89" s="23"/>
      <c r="J89" s="31"/>
      <c r="K89" s="119">
        <v>42781</v>
      </c>
      <c r="L89" s="88" t="s">
        <v>667</v>
      </c>
      <c r="M89" s="33">
        <v>1</v>
      </c>
    </row>
    <row r="90" spans="1:13" ht="168" x14ac:dyDescent="0.25">
      <c r="A90" s="173" t="s">
        <v>247</v>
      </c>
      <c r="B90" s="174" t="s">
        <v>98</v>
      </c>
      <c r="C90" s="175" t="s">
        <v>436</v>
      </c>
      <c r="D90" s="176" t="s">
        <v>68</v>
      </c>
      <c r="E90" s="178" t="s">
        <v>347</v>
      </c>
      <c r="F90" s="111">
        <v>42779</v>
      </c>
      <c r="G90" s="59">
        <v>27500000</v>
      </c>
      <c r="H90" s="175" t="s">
        <v>37</v>
      </c>
      <c r="I90" s="23"/>
      <c r="J90" s="31"/>
      <c r="K90" s="119">
        <v>42781</v>
      </c>
      <c r="L90" s="88" t="s">
        <v>667</v>
      </c>
      <c r="M90" s="33">
        <v>1</v>
      </c>
    </row>
    <row r="91" spans="1:13" ht="228" x14ac:dyDescent="0.25">
      <c r="A91" s="173" t="s">
        <v>248</v>
      </c>
      <c r="B91" s="174" t="s">
        <v>98</v>
      </c>
      <c r="C91" s="175" t="s">
        <v>437</v>
      </c>
      <c r="D91" s="176" t="s">
        <v>99</v>
      </c>
      <c r="E91" s="178" t="s">
        <v>348</v>
      </c>
      <c r="F91" s="111">
        <v>42779</v>
      </c>
      <c r="G91" s="59">
        <v>25500000</v>
      </c>
      <c r="H91" s="175" t="s">
        <v>37</v>
      </c>
      <c r="I91" s="12"/>
      <c r="J91" s="83"/>
      <c r="K91" s="119">
        <v>42783</v>
      </c>
      <c r="L91" s="88" t="s">
        <v>669</v>
      </c>
      <c r="M91" s="33">
        <v>1</v>
      </c>
    </row>
    <row r="92" spans="1:13" ht="168" x14ac:dyDescent="0.25">
      <c r="A92" s="173" t="s">
        <v>249</v>
      </c>
      <c r="B92" s="174" t="s">
        <v>98</v>
      </c>
      <c r="C92" s="175" t="s">
        <v>438</v>
      </c>
      <c r="D92" s="176" t="s">
        <v>604</v>
      </c>
      <c r="E92" s="178" t="s">
        <v>349</v>
      </c>
      <c r="F92" s="111">
        <v>42780</v>
      </c>
      <c r="G92" s="59">
        <v>24000000</v>
      </c>
      <c r="H92" s="175" t="s">
        <v>37</v>
      </c>
      <c r="I92" s="23"/>
      <c r="J92" s="31"/>
      <c r="K92" s="119">
        <v>42781</v>
      </c>
      <c r="L92" s="88" t="s">
        <v>667</v>
      </c>
      <c r="M92" s="33">
        <v>1</v>
      </c>
    </row>
    <row r="93" spans="1:13" ht="144" x14ac:dyDescent="0.25">
      <c r="A93" s="80" t="s">
        <v>250</v>
      </c>
      <c r="B93" s="174" t="s">
        <v>98</v>
      </c>
      <c r="C93" s="112" t="s">
        <v>439</v>
      </c>
      <c r="D93" s="176" t="s">
        <v>605</v>
      </c>
      <c r="E93" s="62" t="s">
        <v>350</v>
      </c>
      <c r="F93" s="113">
        <v>42780</v>
      </c>
      <c r="G93" s="67">
        <v>55000000</v>
      </c>
      <c r="H93" s="112" t="s">
        <v>37</v>
      </c>
      <c r="I93" s="23"/>
      <c r="J93" s="31"/>
      <c r="K93" s="119">
        <v>42781</v>
      </c>
      <c r="L93" s="88" t="s">
        <v>667</v>
      </c>
      <c r="M93" s="33">
        <v>1</v>
      </c>
    </row>
    <row r="94" spans="1:13" ht="409.5" x14ac:dyDescent="0.25">
      <c r="A94" s="173" t="s">
        <v>251</v>
      </c>
      <c r="B94" s="175" t="s">
        <v>91</v>
      </c>
      <c r="C94" s="175" t="s">
        <v>440</v>
      </c>
      <c r="D94" s="176" t="s">
        <v>606</v>
      </c>
      <c r="E94" s="178" t="s">
        <v>546</v>
      </c>
      <c r="F94" s="111">
        <v>42780</v>
      </c>
      <c r="G94" s="59">
        <v>17432076</v>
      </c>
      <c r="H94" s="175" t="s">
        <v>564</v>
      </c>
      <c r="I94" s="23"/>
      <c r="J94" s="31"/>
      <c r="K94" s="119">
        <v>42781</v>
      </c>
      <c r="L94" s="88" t="s">
        <v>670</v>
      </c>
      <c r="M94" s="33">
        <v>1</v>
      </c>
    </row>
    <row r="95" spans="1:13" ht="72" x14ac:dyDescent="0.25">
      <c r="A95" s="80" t="s">
        <v>252</v>
      </c>
      <c r="B95" s="175"/>
      <c r="C95" s="112" t="s">
        <v>441</v>
      </c>
      <c r="D95" s="176" t="s">
        <v>607</v>
      </c>
      <c r="E95" s="62" t="s">
        <v>351</v>
      </c>
      <c r="F95" s="113">
        <v>42780</v>
      </c>
      <c r="G95" s="67">
        <v>24000000</v>
      </c>
      <c r="H95" s="112" t="s">
        <v>37</v>
      </c>
      <c r="I95" s="23"/>
      <c r="J95" s="31"/>
      <c r="K95" s="119">
        <v>42781</v>
      </c>
      <c r="L95" s="88" t="s">
        <v>667</v>
      </c>
      <c r="M95" s="33">
        <v>1</v>
      </c>
    </row>
    <row r="96" spans="1:13" ht="204" x14ac:dyDescent="0.25">
      <c r="A96" s="80" t="s">
        <v>253</v>
      </c>
      <c r="B96" s="174" t="s">
        <v>98</v>
      </c>
      <c r="C96" s="112" t="s">
        <v>141</v>
      </c>
      <c r="D96" s="176" t="s">
        <v>608</v>
      </c>
      <c r="E96" s="62" t="s">
        <v>352</v>
      </c>
      <c r="F96" s="113">
        <v>42780</v>
      </c>
      <c r="G96" s="67">
        <v>27500000</v>
      </c>
      <c r="H96" s="112" t="s">
        <v>37</v>
      </c>
      <c r="I96" s="23"/>
      <c r="J96" s="31"/>
      <c r="K96" s="119">
        <v>42781</v>
      </c>
      <c r="L96" s="88" t="s">
        <v>667</v>
      </c>
      <c r="M96" s="33">
        <v>1</v>
      </c>
    </row>
    <row r="97" spans="1:13" ht="132" x14ac:dyDescent="0.25">
      <c r="A97" s="80" t="s">
        <v>254</v>
      </c>
      <c r="B97" s="174" t="s">
        <v>98</v>
      </c>
      <c r="C97" s="112" t="s">
        <v>442</v>
      </c>
      <c r="D97" s="176" t="s">
        <v>609</v>
      </c>
      <c r="E97" s="62" t="s">
        <v>353</v>
      </c>
      <c r="F97" s="113">
        <v>42780</v>
      </c>
      <c r="G97" s="67">
        <v>24000000</v>
      </c>
      <c r="H97" s="112" t="s">
        <v>37</v>
      </c>
      <c r="I97" s="96"/>
      <c r="J97" s="167"/>
      <c r="K97" s="119">
        <v>42781</v>
      </c>
      <c r="L97" s="88" t="s">
        <v>667</v>
      </c>
      <c r="M97" s="33">
        <v>1</v>
      </c>
    </row>
    <row r="98" spans="1:13" ht="168" x14ac:dyDescent="0.25">
      <c r="A98" s="80" t="s">
        <v>255</v>
      </c>
      <c r="B98" s="174" t="s">
        <v>98</v>
      </c>
      <c r="C98" s="112" t="s">
        <v>443</v>
      </c>
      <c r="D98" s="176" t="s">
        <v>610</v>
      </c>
      <c r="E98" s="62" t="s">
        <v>354</v>
      </c>
      <c r="F98" s="113">
        <v>42780</v>
      </c>
      <c r="G98" s="67">
        <v>24000000</v>
      </c>
      <c r="H98" s="112" t="s">
        <v>37</v>
      </c>
      <c r="I98" s="96"/>
      <c r="J98" s="167"/>
      <c r="K98" s="119">
        <v>42781</v>
      </c>
      <c r="L98" s="88" t="s">
        <v>667</v>
      </c>
      <c r="M98" s="33">
        <v>1</v>
      </c>
    </row>
    <row r="99" spans="1:13" ht="409.5" x14ac:dyDescent="0.25">
      <c r="A99" s="80" t="s">
        <v>256</v>
      </c>
      <c r="B99" s="175" t="s">
        <v>91</v>
      </c>
      <c r="C99" s="112" t="s">
        <v>440</v>
      </c>
      <c r="D99" s="176" t="s">
        <v>606</v>
      </c>
      <c r="E99" s="68" t="s">
        <v>547</v>
      </c>
      <c r="F99" s="113">
        <v>42780</v>
      </c>
      <c r="G99" s="67">
        <v>30880569</v>
      </c>
      <c r="H99" s="112" t="s">
        <v>564</v>
      </c>
      <c r="I99" s="96"/>
      <c r="J99" s="167"/>
      <c r="K99" s="119">
        <v>42781</v>
      </c>
      <c r="L99" s="88" t="s">
        <v>671</v>
      </c>
      <c r="M99" s="33">
        <v>1</v>
      </c>
    </row>
    <row r="100" spans="1:13" ht="120" x14ac:dyDescent="0.25">
      <c r="A100" s="173" t="s">
        <v>257</v>
      </c>
      <c r="B100" s="175" t="s">
        <v>126</v>
      </c>
      <c r="C100" s="175" t="s">
        <v>444</v>
      </c>
      <c r="D100" s="176" t="s">
        <v>74</v>
      </c>
      <c r="E100" s="178" t="s">
        <v>355</v>
      </c>
      <c r="F100" s="111">
        <v>42782</v>
      </c>
      <c r="G100" s="59">
        <v>200000000</v>
      </c>
      <c r="H100" s="175" t="s">
        <v>565</v>
      </c>
      <c r="I100" s="96"/>
      <c r="J100" s="167"/>
      <c r="K100" s="119">
        <v>42787</v>
      </c>
      <c r="L100" s="88" t="s">
        <v>672</v>
      </c>
      <c r="M100" s="33">
        <v>1</v>
      </c>
    </row>
    <row r="101" spans="1:13" ht="108" x14ac:dyDescent="0.25">
      <c r="A101" s="173" t="s">
        <v>258</v>
      </c>
      <c r="B101" s="175" t="s">
        <v>57</v>
      </c>
      <c r="C101" s="175" t="s">
        <v>445</v>
      </c>
      <c r="D101" s="176" t="s">
        <v>611</v>
      </c>
      <c r="E101" s="178" t="s">
        <v>356</v>
      </c>
      <c r="F101" s="111">
        <v>42786</v>
      </c>
      <c r="G101" s="59">
        <v>35000000</v>
      </c>
      <c r="H101" s="175" t="s">
        <v>566</v>
      </c>
      <c r="I101" s="96"/>
      <c r="J101" s="167"/>
      <c r="K101" s="119">
        <v>42786</v>
      </c>
      <c r="L101" s="88" t="s">
        <v>673</v>
      </c>
      <c r="M101" s="33">
        <v>1</v>
      </c>
    </row>
    <row r="102" spans="1:13" ht="72" x14ac:dyDescent="0.25">
      <c r="A102" s="173" t="s">
        <v>259</v>
      </c>
      <c r="B102" s="175" t="s">
        <v>98</v>
      </c>
      <c r="C102" s="175" t="s">
        <v>147</v>
      </c>
      <c r="D102" s="176" t="s">
        <v>612</v>
      </c>
      <c r="E102" s="178" t="s">
        <v>357</v>
      </c>
      <c r="F102" s="111">
        <v>42787</v>
      </c>
      <c r="G102" s="59">
        <v>25500000</v>
      </c>
      <c r="H102" s="175" t="s">
        <v>37</v>
      </c>
      <c r="I102" s="96"/>
      <c r="J102" s="167"/>
      <c r="K102" s="119">
        <v>42788</v>
      </c>
      <c r="L102" s="88" t="s">
        <v>674</v>
      </c>
      <c r="M102" s="33">
        <v>1</v>
      </c>
    </row>
    <row r="103" spans="1:13" ht="96" x14ac:dyDescent="0.25">
      <c r="A103" s="173" t="s">
        <v>260</v>
      </c>
      <c r="B103" s="175" t="s">
        <v>98</v>
      </c>
      <c r="C103" s="175" t="s">
        <v>446</v>
      </c>
      <c r="D103" s="176">
        <v>1036634821</v>
      </c>
      <c r="E103" s="178" t="s">
        <v>358</v>
      </c>
      <c r="F103" s="111">
        <v>42788</v>
      </c>
      <c r="G103" s="59">
        <v>27500000</v>
      </c>
      <c r="H103" s="175" t="s">
        <v>37</v>
      </c>
      <c r="I103" s="96"/>
      <c r="J103" s="167"/>
      <c r="K103" s="119">
        <v>42788</v>
      </c>
      <c r="L103" s="88" t="s">
        <v>674</v>
      </c>
      <c r="M103" s="33">
        <v>1</v>
      </c>
    </row>
    <row r="104" spans="1:13" ht="132" x14ac:dyDescent="0.25">
      <c r="A104" s="173" t="s">
        <v>261</v>
      </c>
      <c r="B104" s="175" t="s">
        <v>91</v>
      </c>
      <c r="C104" s="175" t="s">
        <v>164</v>
      </c>
      <c r="D104" s="176" t="s">
        <v>166</v>
      </c>
      <c r="E104" s="118" t="s">
        <v>359</v>
      </c>
      <c r="F104" s="111">
        <v>42789</v>
      </c>
      <c r="G104" s="59">
        <v>0</v>
      </c>
      <c r="H104" s="175" t="s">
        <v>559</v>
      </c>
      <c r="I104" s="96"/>
      <c r="J104" s="167"/>
      <c r="K104" s="119">
        <v>42795</v>
      </c>
      <c r="L104" s="88" t="s">
        <v>675</v>
      </c>
      <c r="M104" s="33">
        <v>0.12</v>
      </c>
    </row>
    <row r="105" spans="1:13" ht="132" x14ac:dyDescent="0.25">
      <c r="A105" s="173" t="s">
        <v>262</v>
      </c>
      <c r="B105" s="175" t="s">
        <v>91</v>
      </c>
      <c r="C105" s="175" t="s">
        <v>164</v>
      </c>
      <c r="D105" s="69" t="s">
        <v>166</v>
      </c>
      <c r="E105" s="178" t="s">
        <v>360</v>
      </c>
      <c r="F105" s="111">
        <v>42789</v>
      </c>
      <c r="G105" s="59">
        <v>0</v>
      </c>
      <c r="H105" s="175" t="s">
        <v>56</v>
      </c>
      <c r="I105" s="96"/>
      <c r="J105" s="167"/>
      <c r="K105" s="119">
        <v>42794</v>
      </c>
      <c r="L105" s="106" t="s">
        <v>676</v>
      </c>
      <c r="M105" s="33">
        <v>0.59</v>
      </c>
    </row>
    <row r="106" spans="1:13" ht="180" x14ac:dyDescent="0.25">
      <c r="A106" s="173" t="s">
        <v>517</v>
      </c>
      <c r="B106" s="175" t="s">
        <v>91</v>
      </c>
      <c r="C106" s="175" t="s">
        <v>522</v>
      </c>
      <c r="D106" s="176" t="s">
        <v>613</v>
      </c>
      <c r="E106" s="178" t="s">
        <v>548</v>
      </c>
      <c r="F106" s="111">
        <v>42789</v>
      </c>
      <c r="G106" s="59">
        <v>10000000</v>
      </c>
      <c r="H106" s="175" t="s">
        <v>1592</v>
      </c>
      <c r="I106" s="37" t="s">
        <v>1593</v>
      </c>
      <c r="J106" s="167" t="s">
        <v>1594</v>
      </c>
      <c r="K106" s="119">
        <v>42795</v>
      </c>
      <c r="L106" s="88" t="s">
        <v>677</v>
      </c>
      <c r="M106" s="33">
        <v>0.84</v>
      </c>
    </row>
    <row r="107" spans="1:13" ht="132" x14ac:dyDescent="0.25">
      <c r="A107" s="173" t="s">
        <v>263</v>
      </c>
      <c r="B107" s="175" t="s">
        <v>73</v>
      </c>
      <c r="C107" s="175" t="s">
        <v>447</v>
      </c>
      <c r="D107" s="176" t="s">
        <v>159</v>
      </c>
      <c r="E107" s="178" t="s">
        <v>361</v>
      </c>
      <c r="F107" s="111">
        <v>42789</v>
      </c>
      <c r="G107" s="59">
        <v>9984100</v>
      </c>
      <c r="H107" s="175" t="s">
        <v>37</v>
      </c>
      <c r="I107" s="96"/>
      <c r="J107" s="167"/>
      <c r="K107" s="119">
        <v>42793</v>
      </c>
      <c r="L107" s="88" t="s">
        <v>682</v>
      </c>
      <c r="M107" s="33">
        <v>1</v>
      </c>
    </row>
    <row r="108" spans="1:13" ht="84" x14ac:dyDescent="0.25">
      <c r="A108" s="173" t="s">
        <v>264</v>
      </c>
      <c r="B108" s="70" t="s">
        <v>126</v>
      </c>
      <c r="C108" s="175" t="s">
        <v>448</v>
      </c>
      <c r="D108" s="70" t="s">
        <v>66</v>
      </c>
      <c r="E108" s="178" t="s">
        <v>113</v>
      </c>
      <c r="F108" s="111">
        <v>42790</v>
      </c>
      <c r="G108" s="59">
        <v>931066908</v>
      </c>
      <c r="H108" s="175" t="s">
        <v>9</v>
      </c>
      <c r="I108" s="96"/>
      <c r="J108" s="167"/>
      <c r="K108" s="47">
        <v>42795</v>
      </c>
      <c r="L108" s="99" t="s">
        <v>678</v>
      </c>
      <c r="M108" s="33">
        <v>1</v>
      </c>
    </row>
    <row r="109" spans="1:13" ht="276" x14ac:dyDescent="0.25">
      <c r="A109" s="173" t="s">
        <v>265</v>
      </c>
      <c r="B109" s="70" t="s">
        <v>126</v>
      </c>
      <c r="C109" s="175" t="s">
        <v>449</v>
      </c>
      <c r="D109" s="175" t="s">
        <v>83</v>
      </c>
      <c r="E109" s="178" t="s">
        <v>362</v>
      </c>
      <c r="F109" s="111">
        <v>42790</v>
      </c>
      <c r="G109" s="59">
        <v>2630000000</v>
      </c>
      <c r="H109" s="175" t="s">
        <v>567</v>
      </c>
      <c r="I109" s="96"/>
      <c r="J109" s="167"/>
      <c r="K109" s="47">
        <v>42793</v>
      </c>
      <c r="L109" s="99" t="s">
        <v>679</v>
      </c>
      <c r="M109" s="33">
        <v>1</v>
      </c>
    </row>
    <row r="110" spans="1:13" ht="120" x14ac:dyDescent="0.25">
      <c r="A110" s="173" t="s">
        <v>266</v>
      </c>
      <c r="B110" s="175" t="s">
        <v>57</v>
      </c>
      <c r="C110" s="175" t="s">
        <v>49</v>
      </c>
      <c r="D110" s="176" t="s">
        <v>50</v>
      </c>
      <c r="E110" s="178" t="s">
        <v>363</v>
      </c>
      <c r="F110" s="111">
        <v>42790</v>
      </c>
      <c r="G110" s="59">
        <v>1000000000</v>
      </c>
      <c r="H110" s="175" t="s">
        <v>568</v>
      </c>
      <c r="I110" s="96"/>
      <c r="J110" s="167"/>
      <c r="K110" s="119">
        <v>42793</v>
      </c>
      <c r="L110" s="88" t="s">
        <v>680</v>
      </c>
      <c r="M110" s="33">
        <v>1</v>
      </c>
    </row>
    <row r="111" spans="1:13" ht="120" x14ac:dyDescent="0.25">
      <c r="A111" s="173" t="s">
        <v>267</v>
      </c>
      <c r="B111" s="175" t="s">
        <v>57</v>
      </c>
      <c r="C111" s="175" t="s">
        <v>450</v>
      </c>
      <c r="D111" s="176" t="s">
        <v>614</v>
      </c>
      <c r="E111" s="178" t="s">
        <v>364</v>
      </c>
      <c r="F111" s="111">
        <v>42793</v>
      </c>
      <c r="G111" s="59">
        <v>40000000</v>
      </c>
      <c r="H111" s="175" t="s">
        <v>37</v>
      </c>
      <c r="I111" s="96"/>
      <c r="J111" s="167"/>
      <c r="K111" s="119">
        <v>42794</v>
      </c>
      <c r="L111" s="88" t="s">
        <v>681</v>
      </c>
      <c r="M111" s="33">
        <v>1</v>
      </c>
    </row>
    <row r="112" spans="1:13" s="55" customFormat="1" ht="120" x14ac:dyDescent="0.25">
      <c r="A112" s="126" t="s">
        <v>268</v>
      </c>
      <c r="B112" s="26" t="s">
        <v>57</v>
      </c>
      <c r="C112" s="26" t="s">
        <v>451</v>
      </c>
      <c r="D112" s="226" t="s">
        <v>45</v>
      </c>
      <c r="E112" s="118" t="s">
        <v>365</v>
      </c>
      <c r="F112" s="119">
        <v>42793</v>
      </c>
      <c r="G112" s="46">
        <v>6864521736</v>
      </c>
      <c r="H112" s="26" t="s">
        <v>37</v>
      </c>
      <c r="I112" s="12" t="s">
        <v>1568</v>
      </c>
      <c r="J112" s="83" t="s">
        <v>1569</v>
      </c>
      <c r="K112" s="47">
        <v>42795</v>
      </c>
      <c r="L112" s="227" t="s">
        <v>678</v>
      </c>
      <c r="M112" s="33">
        <v>0.87</v>
      </c>
    </row>
    <row r="113" spans="1:13" ht="96" x14ac:dyDescent="0.25">
      <c r="A113" s="80" t="s">
        <v>269</v>
      </c>
      <c r="B113" s="175" t="s">
        <v>126</v>
      </c>
      <c r="C113" s="112" t="s">
        <v>452</v>
      </c>
      <c r="D113" s="176" t="s">
        <v>67</v>
      </c>
      <c r="E113" s="62" t="s">
        <v>549</v>
      </c>
      <c r="F113" s="113">
        <v>42793</v>
      </c>
      <c r="G113" s="67">
        <v>356400000</v>
      </c>
      <c r="H113" s="112" t="s">
        <v>37</v>
      </c>
      <c r="I113" s="96"/>
      <c r="J113" s="167"/>
      <c r="K113" s="119">
        <v>42795</v>
      </c>
      <c r="L113" s="88" t="s">
        <v>678</v>
      </c>
      <c r="M113" s="33">
        <v>1</v>
      </c>
    </row>
    <row r="114" spans="1:13" s="55" customFormat="1" ht="132" x14ac:dyDescent="0.25">
      <c r="A114" s="126" t="s">
        <v>270</v>
      </c>
      <c r="B114" s="26" t="s">
        <v>91</v>
      </c>
      <c r="C114" s="26" t="s">
        <v>453</v>
      </c>
      <c r="D114" s="26" t="s">
        <v>615</v>
      </c>
      <c r="E114" s="41" t="s">
        <v>366</v>
      </c>
      <c r="F114" s="119">
        <v>42794</v>
      </c>
      <c r="G114" s="46">
        <v>2311875616</v>
      </c>
      <c r="H114" s="26" t="s">
        <v>37</v>
      </c>
      <c r="I114" s="12" t="s">
        <v>1588</v>
      </c>
      <c r="J114" s="228" t="s">
        <v>1587</v>
      </c>
      <c r="K114" s="119">
        <v>42795</v>
      </c>
      <c r="L114" s="210" t="s">
        <v>678</v>
      </c>
      <c r="M114" s="33">
        <v>0.77</v>
      </c>
    </row>
    <row r="115" spans="1:13" ht="96" x14ac:dyDescent="0.25">
      <c r="A115" s="173" t="s">
        <v>271</v>
      </c>
      <c r="B115" s="175" t="s">
        <v>126</v>
      </c>
      <c r="C115" s="175" t="s">
        <v>454</v>
      </c>
      <c r="D115" s="176" t="s">
        <v>81</v>
      </c>
      <c r="E115" s="178" t="s">
        <v>367</v>
      </c>
      <c r="F115" s="111">
        <v>42794</v>
      </c>
      <c r="G115" s="59">
        <v>670000000</v>
      </c>
      <c r="H115" s="175" t="s">
        <v>37</v>
      </c>
      <c r="I115" s="96"/>
      <c r="J115" s="167"/>
      <c r="K115" s="119">
        <v>42795</v>
      </c>
      <c r="L115" s="91" t="s">
        <v>678</v>
      </c>
      <c r="M115" s="33">
        <v>1</v>
      </c>
    </row>
    <row r="116" spans="1:13" s="55" customFormat="1" ht="108" x14ac:dyDescent="0.25">
      <c r="A116" s="126" t="s">
        <v>272</v>
      </c>
      <c r="B116" s="207" t="s">
        <v>46</v>
      </c>
      <c r="C116" s="26" t="s">
        <v>455</v>
      </c>
      <c r="D116" s="208" t="s">
        <v>616</v>
      </c>
      <c r="E116" s="118" t="s">
        <v>368</v>
      </c>
      <c r="F116" s="119">
        <v>42794</v>
      </c>
      <c r="G116" s="46">
        <v>27500000</v>
      </c>
      <c r="H116" s="26" t="s">
        <v>37</v>
      </c>
      <c r="I116" s="12" t="s">
        <v>1572</v>
      </c>
      <c r="J116" s="31" t="s">
        <v>1573</v>
      </c>
      <c r="K116" s="119">
        <v>42795</v>
      </c>
      <c r="L116" s="209" t="s">
        <v>678</v>
      </c>
      <c r="M116" s="33">
        <v>0.91</v>
      </c>
    </row>
    <row r="117" spans="1:13" ht="168" x14ac:dyDescent="0.25">
      <c r="A117" s="173" t="s">
        <v>273</v>
      </c>
      <c r="B117" s="176" t="s">
        <v>89</v>
      </c>
      <c r="C117" s="175" t="s">
        <v>456</v>
      </c>
      <c r="D117" s="176" t="s">
        <v>27</v>
      </c>
      <c r="E117" s="178" t="s">
        <v>369</v>
      </c>
      <c r="F117" s="111">
        <v>42795</v>
      </c>
      <c r="G117" s="59">
        <v>431578966</v>
      </c>
      <c r="H117" s="175" t="s">
        <v>37</v>
      </c>
      <c r="I117" s="96"/>
      <c r="J117" s="167"/>
      <c r="K117" s="47">
        <v>42795</v>
      </c>
      <c r="L117" s="82" t="s">
        <v>678</v>
      </c>
      <c r="M117" s="33">
        <v>1</v>
      </c>
    </row>
    <row r="118" spans="1:13" ht="288" x14ac:dyDescent="0.25">
      <c r="A118" s="173" t="s">
        <v>274</v>
      </c>
      <c r="B118" s="175" t="s">
        <v>126</v>
      </c>
      <c r="C118" s="175" t="s">
        <v>392</v>
      </c>
      <c r="D118" s="180" t="s">
        <v>127</v>
      </c>
      <c r="E118" s="178" t="s">
        <v>370</v>
      </c>
      <c r="F118" s="111">
        <v>42795</v>
      </c>
      <c r="G118" s="59">
        <v>14633682</v>
      </c>
      <c r="H118" s="175" t="s">
        <v>36</v>
      </c>
      <c r="I118" s="96"/>
      <c r="J118" s="167"/>
      <c r="K118" s="32">
        <v>42795</v>
      </c>
      <c r="L118" s="92" t="s">
        <v>683</v>
      </c>
      <c r="M118" s="33">
        <v>1</v>
      </c>
    </row>
    <row r="119" spans="1:13" ht="96" x14ac:dyDescent="0.25">
      <c r="A119" s="80" t="s">
        <v>275</v>
      </c>
      <c r="B119" s="175" t="s">
        <v>57</v>
      </c>
      <c r="C119" s="112" t="s">
        <v>100</v>
      </c>
      <c r="D119" s="180" t="s">
        <v>101</v>
      </c>
      <c r="E119" s="62" t="s">
        <v>371</v>
      </c>
      <c r="F119" s="113">
        <v>42795</v>
      </c>
      <c r="G119" s="67">
        <v>18700000</v>
      </c>
      <c r="H119" s="112" t="s">
        <v>569</v>
      </c>
      <c r="I119" s="96"/>
      <c r="J119" s="167"/>
      <c r="K119" s="32">
        <v>42796</v>
      </c>
      <c r="L119" s="92" t="s">
        <v>684</v>
      </c>
      <c r="M119" s="33">
        <v>1</v>
      </c>
    </row>
    <row r="120" spans="1:13" ht="144" x14ac:dyDescent="0.25">
      <c r="A120" s="173" t="s">
        <v>276</v>
      </c>
      <c r="B120" s="70" t="s">
        <v>126</v>
      </c>
      <c r="C120" s="175" t="s">
        <v>457</v>
      </c>
      <c r="D120" s="176" t="s">
        <v>90</v>
      </c>
      <c r="E120" s="178" t="s">
        <v>372</v>
      </c>
      <c r="F120" s="111">
        <v>42797</v>
      </c>
      <c r="G120" s="59">
        <v>112672078</v>
      </c>
      <c r="H120" s="175" t="s">
        <v>570</v>
      </c>
      <c r="I120" s="96"/>
      <c r="J120" s="167"/>
      <c r="K120" s="119">
        <v>42800</v>
      </c>
      <c r="L120" s="92" t="s">
        <v>684</v>
      </c>
      <c r="M120" s="33">
        <v>1</v>
      </c>
    </row>
    <row r="121" spans="1:13" ht="180" x14ac:dyDescent="0.25">
      <c r="A121" s="173" t="s">
        <v>277</v>
      </c>
      <c r="B121" s="175" t="s">
        <v>57</v>
      </c>
      <c r="C121" s="175" t="s">
        <v>154</v>
      </c>
      <c r="D121" s="176" t="s">
        <v>156</v>
      </c>
      <c r="E121" s="178" t="s">
        <v>373</v>
      </c>
      <c r="F121" s="111">
        <v>42800</v>
      </c>
      <c r="G121" s="59">
        <v>600000000</v>
      </c>
      <c r="H121" s="175" t="s">
        <v>571</v>
      </c>
      <c r="I121" s="96"/>
      <c r="J121" s="167"/>
      <c r="K121" s="119">
        <v>42800</v>
      </c>
      <c r="L121" s="88" t="s">
        <v>685</v>
      </c>
      <c r="M121" s="33">
        <v>1</v>
      </c>
    </row>
    <row r="122" spans="1:13" ht="168" x14ac:dyDescent="0.25">
      <c r="A122" s="56" t="s">
        <v>518</v>
      </c>
      <c r="B122" s="161" t="s">
        <v>46</v>
      </c>
      <c r="C122" s="50" t="s">
        <v>523</v>
      </c>
      <c r="D122" s="57" t="s">
        <v>617</v>
      </c>
      <c r="E122" s="42" t="s">
        <v>550</v>
      </c>
      <c r="F122" s="32">
        <v>42800</v>
      </c>
      <c r="G122" s="53">
        <v>80000000</v>
      </c>
      <c r="H122" s="50" t="s">
        <v>43</v>
      </c>
      <c r="I122" s="162" t="s">
        <v>1359</v>
      </c>
      <c r="J122" s="84" t="s">
        <v>1360</v>
      </c>
      <c r="K122" s="32">
        <v>42802</v>
      </c>
      <c r="L122" s="154" t="s">
        <v>686</v>
      </c>
      <c r="M122" s="33">
        <v>1</v>
      </c>
    </row>
    <row r="123" spans="1:13" ht="96" x14ac:dyDescent="0.25">
      <c r="A123" s="173" t="s">
        <v>278</v>
      </c>
      <c r="B123" s="175" t="s">
        <v>157</v>
      </c>
      <c r="C123" s="175" t="s">
        <v>124</v>
      </c>
      <c r="D123" s="175" t="s">
        <v>125</v>
      </c>
      <c r="E123" s="178" t="s">
        <v>374</v>
      </c>
      <c r="F123" s="111">
        <v>42800</v>
      </c>
      <c r="G123" s="59">
        <v>138000000</v>
      </c>
      <c r="H123" s="175" t="s">
        <v>572</v>
      </c>
      <c r="I123" s="96"/>
      <c r="J123" s="167"/>
      <c r="K123" s="47">
        <v>42801</v>
      </c>
      <c r="L123" s="82" t="s">
        <v>687</v>
      </c>
      <c r="M123" s="33">
        <v>1</v>
      </c>
    </row>
    <row r="124" spans="1:13" ht="72" x14ac:dyDescent="0.25">
      <c r="A124" s="173" t="s">
        <v>279</v>
      </c>
      <c r="B124" s="175" t="s">
        <v>98</v>
      </c>
      <c r="C124" s="175" t="s">
        <v>458</v>
      </c>
      <c r="D124" s="176" t="s">
        <v>618</v>
      </c>
      <c r="E124" s="178" t="s">
        <v>375</v>
      </c>
      <c r="F124" s="111">
        <v>42801</v>
      </c>
      <c r="G124" s="59">
        <v>25600000</v>
      </c>
      <c r="H124" s="175" t="s">
        <v>38</v>
      </c>
      <c r="I124" s="96"/>
      <c r="J124" s="167"/>
      <c r="K124" s="119">
        <v>42801</v>
      </c>
      <c r="L124" s="88" t="s">
        <v>688</v>
      </c>
      <c r="M124" s="33">
        <v>1</v>
      </c>
    </row>
    <row r="125" spans="1:13" ht="72" x14ac:dyDescent="0.25">
      <c r="A125" s="173" t="s">
        <v>280</v>
      </c>
      <c r="B125" s="175" t="s">
        <v>86</v>
      </c>
      <c r="C125" s="175" t="s">
        <v>387</v>
      </c>
      <c r="D125" s="175" t="s">
        <v>28</v>
      </c>
      <c r="E125" s="178" t="s">
        <v>376</v>
      </c>
      <c r="F125" s="111">
        <v>42802</v>
      </c>
      <c r="G125" s="59">
        <v>4500000000</v>
      </c>
      <c r="H125" s="175" t="s">
        <v>573</v>
      </c>
      <c r="I125" s="96"/>
      <c r="J125" s="167"/>
      <c r="K125" s="47">
        <v>42802</v>
      </c>
      <c r="L125" s="82" t="s">
        <v>689</v>
      </c>
      <c r="M125" s="33">
        <v>1</v>
      </c>
    </row>
    <row r="126" spans="1:13" ht="216" x14ac:dyDescent="0.25">
      <c r="A126" s="173" t="s">
        <v>281</v>
      </c>
      <c r="B126" s="175" t="s">
        <v>86</v>
      </c>
      <c r="C126" s="175" t="s">
        <v>459</v>
      </c>
      <c r="D126" s="65" t="s">
        <v>97</v>
      </c>
      <c r="E126" s="178" t="s">
        <v>377</v>
      </c>
      <c r="F126" s="111">
        <v>42803</v>
      </c>
      <c r="G126" s="59">
        <v>4330000000</v>
      </c>
      <c r="H126" s="175" t="s">
        <v>82</v>
      </c>
      <c r="I126" s="96"/>
      <c r="J126" s="167"/>
      <c r="K126" s="94">
        <v>42803</v>
      </c>
      <c r="L126" s="82" t="s">
        <v>690</v>
      </c>
      <c r="M126" s="33">
        <v>1</v>
      </c>
    </row>
    <row r="127" spans="1:13" ht="168" x14ac:dyDescent="0.25">
      <c r="A127" s="173" t="s">
        <v>282</v>
      </c>
      <c r="B127" s="175" t="s">
        <v>157</v>
      </c>
      <c r="C127" s="175" t="s">
        <v>460</v>
      </c>
      <c r="D127" s="175" t="s">
        <v>131</v>
      </c>
      <c r="E127" s="178" t="s">
        <v>551</v>
      </c>
      <c r="F127" s="111">
        <v>42803</v>
      </c>
      <c r="G127" s="59">
        <v>150000000</v>
      </c>
      <c r="H127" s="175" t="s">
        <v>574</v>
      </c>
      <c r="I127" s="96"/>
      <c r="J127" s="167"/>
      <c r="K127" s="119">
        <v>42803</v>
      </c>
      <c r="L127" s="88" t="s">
        <v>691</v>
      </c>
      <c r="M127" s="33">
        <v>1</v>
      </c>
    </row>
    <row r="128" spans="1:13" ht="216" x14ac:dyDescent="0.25">
      <c r="A128" s="80" t="s">
        <v>461</v>
      </c>
      <c r="B128" s="103" t="s">
        <v>87</v>
      </c>
      <c r="C128" s="112" t="s">
        <v>524</v>
      </c>
      <c r="D128" s="175" t="s">
        <v>492</v>
      </c>
      <c r="E128" s="62" t="s">
        <v>477</v>
      </c>
      <c r="F128" s="113">
        <v>42803</v>
      </c>
      <c r="G128" s="67">
        <v>43851500</v>
      </c>
      <c r="H128" s="112" t="s">
        <v>123</v>
      </c>
      <c r="I128" s="96"/>
      <c r="J128" s="167"/>
      <c r="K128" s="32">
        <v>42815</v>
      </c>
      <c r="L128" s="107" t="s">
        <v>692</v>
      </c>
      <c r="M128" s="33">
        <v>1</v>
      </c>
    </row>
    <row r="129" spans="1:13" ht="144" x14ac:dyDescent="0.25">
      <c r="A129" s="173" t="s">
        <v>462</v>
      </c>
      <c r="B129" s="175" t="s">
        <v>91</v>
      </c>
      <c r="C129" s="175" t="s">
        <v>136</v>
      </c>
      <c r="D129" s="175" t="s">
        <v>137</v>
      </c>
      <c r="E129" s="178" t="s">
        <v>135</v>
      </c>
      <c r="F129" s="111">
        <v>42803</v>
      </c>
      <c r="G129" s="59">
        <v>500000000</v>
      </c>
      <c r="H129" s="175" t="s">
        <v>82</v>
      </c>
      <c r="I129" s="96"/>
      <c r="J129" s="167"/>
      <c r="K129" s="94">
        <v>42811</v>
      </c>
      <c r="L129" s="107" t="s">
        <v>693</v>
      </c>
      <c r="M129" s="33">
        <v>1</v>
      </c>
    </row>
    <row r="130" spans="1:13" ht="204" x14ac:dyDescent="0.25">
      <c r="A130" s="173" t="s">
        <v>463</v>
      </c>
      <c r="B130" s="175" t="s">
        <v>91</v>
      </c>
      <c r="C130" s="175" t="s">
        <v>394</v>
      </c>
      <c r="D130" s="176" t="s">
        <v>61</v>
      </c>
      <c r="E130" s="178" t="s">
        <v>478</v>
      </c>
      <c r="F130" s="111">
        <v>42804</v>
      </c>
      <c r="G130" s="59">
        <v>33705000</v>
      </c>
      <c r="H130" s="175" t="s">
        <v>575</v>
      </c>
      <c r="I130" s="96"/>
      <c r="J130" s="167"/>
      <c r="K130" s="119">
        <v>42804</v>
      </c>
      <c r="L130" s="88" t="s">
        <v>694</v>
      </c>
      <c r="M130" s="33">
        <v>1</v>
      </c>
    </row>
    <row r="131" spans="1:13" ht="156" x14ac:dyDescent="0.25">
      <c r="A131" s="173" t="s">
        <v>464</v>
      </c>
      <c r="B131" s="175" t="s">
        <v>150</v>
      </c>
      <c r="C131" s="175" t="s">
        <v>525</v>
      </c>
      <c r="D131" s="176" t="s">
        <v>493</v>
      </c>
      <c r="E131" s="178" t="s">
        <v>479</v>
      </c>
      <c r="F131" s="111">
        <v>42807</v>
      </c>
      <c r="G131" s="59">
        <v>30000000</v>
      </c>
      <c r="H131" s="175" t="s">
        <v>82</v>
      </c>
      <c r="I131" s="96"/>
      <c r="J131" s="167"/>
      <c r="K131" s="119">
        <v>42807</v>
      </c>
      <c r="L131" s="88" t="s">
        <v>695</v>
      </c>
      <c r="M131" s="33">
        <v>1</v>
      </c>
    </row>
    <row r="132" spans="1:13" ht="132" x14ac:dyDescent="0.25">
      <c r="A132" s="173" t="s">
        <v>465</v>
      </c>
      <c r="B132" s="175" t="s">
        <v>150</v>
      </c>
      <c r="C132" s="175" t="s">
        <v>526</v>
      </c>
      <c r="D132" s="176" t="s">
        <v>494</v>
      </c>
      <c r="E132" s="178" t="s">
        <v>480</v>
      </c>
      <c r="F132" s="111">
        <v>42807</v>
      </c>
      <c r="G132" s="59">
        <v>30000000</v>
      </c>
      <c r="H132" s="175" t="s">
        <v>82</v>
      </c>
      <c r="I132" s="96"/>
      <c r="J132" s="167"/>
      <c r="K132" s="119">
        <v>42809</v>
      </c>
      <c r="L132" s="88" t="s">
        <v>696</v>
      </c>
      <c r="M132" s="33">
        <v>1</v>
      </c>
    </row>
    <row r="133" spans="1:13" ht="156" x14ac:dyDescent="0.25">
      <c r="A133" s="173" t="s">
        <v>466</v>
      </c>
      <c r="B133" s="175" t="s">
        <v>91</v>
      </c>
      <c r="C133" s="175" t="s">
        <v>527</v>
      </c>
      <c r="D133" s="176" t="s">
        <v>495</v>
      </c>
      <c r="E133" s="178" t="s">
        <v>481</v>
      </c>
      <c r="F133" s="111">
        <v>42807</v>
      </c>
      <c r="G133" s="59">
        <v>12355249</v>
      </c>
      <c r="H133" s="175" t="s">
        <v>56</v>
      </c>
      <c r="I133" s="96"/>
      <c r="J133" s="167"/>
      <c r="K133" s="119">
        <v>42809</v>
      </c>
      <c r="L133" s="88" t="s">
        <v>697</v>
      </c>
      <c r="M133" s="34">
        <v>0.54</v>
      </c>
    </row>
    <row r="134" spans="1:13" ht="144" x14ac:dyDescent="0.25">
      <c r="A134" s="173" t="s">
        <v>467</v>
      </c>
      <c r="B134" s="175" t="s">
        <v>52</v>
      </c>
      <c r="C134" s="175" t="s">
        <v>151</v>
      </c>
      <c r="D134" s="176" t="s">
        <v>496</v>
      </c>
      <c r="E134" s="178" t="s">
        <v>482</v>
      </c>
      <c r="F134" s="111">
        <v>42807</v>
      </c>
      <c r="G134" s="59">
        <v>48000000</v>
      </c>
      <c r="H134" s="175" t="s">
        <v>30</v>
      </c>
      <c r="I134" s="96"/>
      <c r="J134" s="167"/>
      <c r="K134" s="119">
        <v>42809</v>
      </c>
      <c r="L134" s="88" t="s">
        <v>698</v>
      </c>
      <c r="M134" s="33">
        <v>1</v>
      </c>
    </row>
    <row r="135" spans="1:13" ht="192" x14ac:dyDescent="0.25">
      <c r="A135" s="173" t="s">
        <v>468</v>
      </c>
      <c r="B135" s="175" t="s">
        <v>115</v>
      </c>
      <c r="C135" s="175" t="s">
        <v>143</v>
      </c>
      <c r="D135" s="176" t="s">
        <v>144</v>
      </c>
      <c r="E135" s="178" t="s">
        <v>483</v>
      </c>
      <c r="F135" s="111">
        <v>42809</v>
      </c>
      <c r="G135" s="59">
        <v>450000000</v>
      </c>
      <c r="H135" s="175" t="s">
        <v>85</v>
      </c>
      <c r="I135" s="96"/>
      <c r="J135" s="167"/>
      <c r="K135" s="95">
        <v>42815</v>
      </c>
      <c r="L135" s="82" t="s">
        <v>699</v>
      </c>
      <c r="M135" s="33">
        <v>1</v>
      </c>
    </row>
    <row r="136" spans="1:13" s="55" customFormat="1" ht="156" x14ac:dyDescent="0.25">
      <c r="A136" s="126" t="s">
        <v>469</v>
      </c>
      <c r="B136" s="26" t="s">
        <v>73</v>
      </c>
      <c r="C136" s="26" t="s">
        <v>117</v>
      </c>
      <c r="D136" s="25" t="s">
        <v>119</v>
      </c>
      <c r="E136" s="41" t="s">
        <v>484</v>
      </c>
      <c r="F136" s="119">
        <v>42809</v>
      </c>
      <c r="G136" s="46">
        <v>4558366781</v>
      </c>
      <c r="H136" s="26" t="s">
        <v>576</v>
      </c>
      <c r="I136" s="37" t="s">
        <v>1552</v>
      </c>
      <c r="J136" s="83" t="s">
        <v>1553</v>
      </c>
      <c r="K136" s="94">
        <v>42810</v>
      </c>
      <c r="L136" s="210" t="s">
        <v>700</v>
      </c>
      <c r="M136" s="33">
        <v>0.68</v>
      </c>
    </row>
    <row r="137" spans="1:13" ht="132" x14ac:dyDescent="0.25">
      <c r="A137" s="56" t="s">
        <v>470</v>
      </c>
      <c r="B137" s="175" t="s">
        <v>157</v>
      </c>
      <c r="C137" s="50" t="s">
        <v>528</v>
      </c>
      <c r="D137" s="50" t="s">
        <v>497</v>
      </c>
      <c r="E137" s="43" t="s">
        <v>485</v>
      </c>
      <c r="F137" s="32">
        <v>42810</v>
      </c>
      <c r="G137" s="53">
        <v>806000000</v>
      </c>
      <c r="H137" s="50" t="s">
        <v>577</v>
      </c>
      <c r="I137" s="163" t="s">
        <v>1361</v>
      </c>
      <c r="J137" s="167"/>
      <c r="K137" s="94">
        <v>42822</v>
      </c>
      <c r="L137" s="82" t="s">
        <v>701</v>
      </c>
      <c r="M137" s="33">
        <v>1</v>
      </c>
    </row>
    <row r="138" spans="1:13" ht="84" x14ac:dyDescent="0.25">
      <c r="A138" s="172" t="s">
        <v>471</v>
      </c>
      <c r="B138" s="175" t="s">
        <v>126</v>
      </c>
      <c r="C138" s="175" t="s">
        <v>77</v>
      </c>
      <c r="D138" s="176" t="s">
        <v>84</v>
      </c>
      <c r="E138" s="177" t="s">
        <v>486</v>
      </c>
      <c r="F138" s="111">
        <v>42810</v>
      </c>
      <c r="G138" s="59">
        <v>151188560</v>
      </c>
      <c r="H138" s="175" t="s">
        <v>32</v>
      </c>
      <c r="I138" s="96"/>
      <c r="J138" s="167"/>
      <c r="K138" s="119">
        <v>42815</v>
      </c>
      <c r="L138" s="88" t="s">
        <v>702</v>
      </c>
      <c r="M138" s="33">
        <v>1</v>
      </c>
    </row>
    <row r="139" spans="1:13" ht="144" x14ac:dyDescent="0.25">
      <c r="A139" s="172" t="s">
        <v>472</v>
      </c>
      <c r="B139" s="175" t="s">
        <v>91</v>
      </c>
      <c r="C139" s="175" t="s">
        <v>529</v>
      </c>
      <c r="D139" s="65" t="s">
        <v>165</v>
      </c>
      <c r="E139" s="177" t="s">
        <v>487</v>
      </c>
      <c r="F139" s="111">
        <v>42810</v>
      </c>
      <c r="G139" s="59">
        <v>44861810</v>
      </c>
      <c r="H139" s="175" t="s">
        <v>169</v>
      </c>
      <c r="I139" s="96"/>
      <c r="J139" s="167"/>
      <c r="K139" s="94">
        <v>42815</v>
      </c>
      <c r="L139" s="93" t="s">
        <v>692</v>
      </c>
      <c r="M139" s="33">
        <v>1</v>
      </c>
    </row>
    <row r="140" spans="1:13" ht="132" x14ac:dyDescent="0.25">
      <c r="A140" s="172" t="s">
        <v>473</v>
      </c>
      <c r="B140" s="176" t="s">
        <v>73</v>
      </c>
      <c r="C140" s="175" t="s">
        <v>530</v>
      </c>
      <c r="D140" s="176" t="s">
        <v>76</v>
      </c>
      <c r="E140" s="177" t="s">
        <v>488</v>
      </c>
      <c r="F140" s="111">
        <v>42816</v>
      </c>
      <c r="G140" s="59">
        <v>22015000</v>
      </c>
      <c r="H140" s="175" t="s">
        <v>578</v>
      </c>
      <c r="I140" s="96"/>
      <c r="J140" s="167"/>
      <c r="K140" s="119">
        <v>42816</v>
      </c>
      <c r="L140" s="88" t="s">
        <v>703</v>
      </c>
      <c r="M140" s="33">
        <v>1</v>
      </c>
    </row>
    <row r="141" spans="1:13" ht="144" x14ac:dyDescent="0.25">
      <c r="A141" s="58" t="s">
        <v>474</v>
      </c>
      <c r="B141" s="174" t="s">
        <v>115</v>
      </c>
      <c r="C141" s="50" t="s">
        <v>531</v>
      </c>
      <c r="D141" s="57" t="s">
        <v>498</v>
      </c>
      <c r="E141" s="43" t="s">
        <v>489</v>
      </c>
      <c r="F141" s="32">
        <v>42821</v>
      </c>
      <c r="G141" s="53">
        <v>23750000</v>
      </c>
      <c r="H141" s="50" t="s">
        <v>32</v>
      </c>
      <c r="I141" s="96"/>
      <c r="J141" s="167"/>
      <c r="K141" s="119">
        <v>42822</v>
      </c>
      <c r="L141" s="88" t="s">
        <v>704</v>
      </c>
      <c r="M141" s="33">
        <v>1</v>
      </c>
    </row>
    <row r="142" spans="1:13" ht="204" x14ac:dyDescent="0.25">
      <c r="A142" s="58" t="s">
        <v>475</v>
      </c>
      <c r="B142" s="175" t="s">
        <v>126</v>
      </c>
      <c r="C142" s="50" t="s">
        <v>532</v>
      </c>
      <c r="D142" s="50" t="s">
        <v>499</v>
      </c>
      <c r="E142" s="43" t="s">
        <v>490</v>
      </c>
      <c r="F142" s="32">
        <v>42821</v>
      </c>
      <c r="G142" s="53">
        <v>501754387</v>
      </c>
      <c r="H142" s="50" t="s">
        <v>32</v>
      </c>
      <c r="I142" s="96"/>
      <c r="J142" s="167"/>
      <c r="K142" s="94">
        <v>42822</v>
      </c>
      <c r="L142" s="176" t="s">
        <v>704</v>
      </c>
      <c r="M142" s="33">
        <v>1</v>
      </c>
    </row>
    <row r="143" spans="1:13" ht="84" x14ac:dyDescent="0.25">
      <c r="A143" s="72" t="s">
        <v>476</v>
      </c>
      <c r="B143" s="175" t="s">
        <v>52</v>
      </c>
      <c r="C143" s="134" t="s">
        <v>533</v>
      </c>
      <c r="D143" s="176" t="s">
        <v>753</v>
      </c>
      <c r="E143" s="73" t="s">
        <v>491</v>
      </c>
      <c r="F143" s="74">
        <v>42821</v>
      </c>
      <c r="G143" s="75">
        <v>40000000</v>
      </c>
      <c r="H143" s="134" t="s">
        <v>32</v>
      </c>
      <c r="I143" s="96"/>
      <c r="J143" s="167"/>
      <c r="K143" s="119">
        <v>42822</v>
      </c>
      <c r="L143" s="111" t="s">
        <v>704</v>
      </c>
      <c r="M143" s="33">
        <v>1</v>
      </c>
    </row>
    <row r="144" spans="1:13" ht="228" x14ac:dyDescent="0.25">
      <c r="A144" s="76" t="s">
        <v>619</v>
      </c>
      <c r="B144" s="70" t="s">
        <v>126</v>
      </c>
      <c r="C144" s="26" t="s">
        <v>448</v>
      </c>
      <c r="D144" s="176" t="s">
        <v>66</v>
      </c>
      <c r="E144" s="41" t="s">
        <v>620</v>
      </c>
      <c r="F144" s="111">
        <v>42822</v>
      </c>
      <c r="G144" s="77">
        <v>553128185</v>
      </c>
      <c r="H144" s="175" t="s">
        <v>32</v>
      </c>
      <c r="I144" s="96"/>
      <c r="J144" s="167"/>
      <c r="K144" s="119">
        <v>42823</v>
      </c>
      <c r="L144" s="111" t="s">
        <v>719</v>
      </c>
      <c r="M144" s="33">
        <v>1</v>
      </c>
    </row>
    <row r="145" spans="1:13" ht="108" x14ac:dyDescent="0.25">
      <c r="A145" s="172" t="s">
        <v>705</v>
      </c>
      <c r="B145" s="175" t="s">
        <v>98</v>
      </c>
      <c r="C145" s="65" t="s">
        <v>744</v>
      </c>
      <c r="D145" s="65" t="s">
        <v>31</v>
      </c>
      <c r="E145" s="100" t="s">
        <v>725</v>
      </c>
      <c r="F145" s="111">
        <v>42823</v>
      </c>
      <c r="G145" s="81">
        <v>1046296671</v>
      </c>
      <c r="H145" s="175" t="s">
        <v>32</v>
      </c>
      <c r="I145" s="96"/>
      <c r="J145" s="167"/>
      <c r="K145" s="94">
        <v>42824</v>
      </c>
      <c r="L145" s="98" t="s">
        <v>720</v>
      </c>
      <c r="M145" s="33">
        <v>1</v>
      </c>
    </row>
    <row r="146" spans="1:13" ht="228" x14ac:dyDescent="0.25">
      <c r="A146" s="58" t="s">
        <v>706</v>
      </c>
      <c r="B146" s="70" t="s">
        <v>126</v>
      </c>
      <c r="C146" s="175" t="s">
        <v>745</v>
      </c>
      <c r="D146" s="176" t="s">
        <v>64</v>
      </c>
      <c r="E146" s="177" t="s">
        <v>726</v>
      </c>
      <c r="F146" s="32">
        <v>42823</v>
      </c>
      <c r="G146" s="53">
        <v>230000000</v>
      </c>
      <c r="H146" s="175" t="s">
        <v>85</v>
      </c>
      <c r="I146" s="96"/>
      <c r="J146" s="167"/>
      <c r="K146" s="111">
        <v>42829</v>
      </c>
      <c r="L146" s="111" t="s">
        <v>756</v>
      </c>
      <c r="M146" s="33">
        <v>1</v>
      </c>
    </row>
    <row r="147" spans="1:13" ht="120" x14ac:dyDescent="0.25">
      <c r="A147" s="58" t="s">
        <v>707</v>
      </c>
      <c r="B147" s="175" t="s">
        <v>150</v>
      </c>
      <c r="C147" s="175" t="s">
        <v>746</v>
      </c>
      <c r="D147" s="176" t="s">
        <v>754</v>
      </c>
      <c r="E147" s="177" t="s">
        <v>727</v>
      </c>
      <c r="F147" s="32">
        <v>42823</v>
      </c>
      <c r="G147" s="53">
        <v>20000000</v>
      </c>
      <c r="H147" s="175" t="s">
        <v>30</v>
      </c>
      <c r="I147" s="96"/>
      <c r="J147" s="167"/>
      <c r="K147" s="119">
        <v>42828</v>
      </c>
      <c r="L147" s="111" t="s">
        <v>721</v>
      </c>
      <c r="M147" s="33">
        <v>1</v>
      </c>
    </row>
    <row r="148" spans="1:13" ht="288" x14ac:dyDescent="0.25">
      <c r="A148" s="58" t="s">
        <v>708</v>
      </c>
      <c r="B148" s="175" t="s">
        <v>150</v>
      </c>
      <c r="C148" s="175" t="s">
        <v>427</v>
      </c>
      <c r="D148" s="176" t="s">
        <v>72</v>
      </c>
      <c r="E148" s="177" t="s">
        <v>728</v>
      </c>
      <c r="F148" s="32">
        <v>42823</v>
      </c>
      <c r="G148" s="53">
        <v>600000000</v>
      </c>
      <c r="H148" s="175" t="s">
        <v>32</v>
      </c>
      <c r="I148" s="96"/>
      <c r="J148" s="167"/>
      <c r="K148" s="119">
        <v>42823</v>
      </c>
      <c r="L148" s="111" t="s">
        <v>722</v>
      </c>
      <c r="M148" s="33">
        <v>1</v>
      </c>
    </row>
    <row r="149" spans="1:13" ht="84" x14ac:dyDescent="0.25">
      <c r="A149" s="58" t="s">
        <v>709</v>
      </c>
      <c r="B149" s="175" t="s">
        <v>52</v>
      </c>
      <c r="C149" s="175" t="s">
        <v>747</v>
      </c>
      <c r="D149" s="176" t="s">
        <v>755</v>
      </c>
      <c r="E149" s="177" t="s">
        <v>729</v>
      </c>
      <c r="F149" s="32">
        <v>42824</v>
      </c>
      <c r="G149" s="53">
        <v>2088450</v>
      </c>
      <c r="H149" s="175" t="s">
        <v>32</v>
      </c>
      <c r="I149" s="96"/>
      <c r="J149" s="167"/>
      <c r="K149" s="111">
        <v>42825</v>
      </c>
      <c r="L149" s="111" t="s">
        <v>740</v>
      </c>
      <c r="M149" s="33">
        <v>1</v>
      </c>
    </row>
    <row r="150" spans="1:13" ht="132" x14ac:dyDescent="0.25">
      <c r="A150" s="58" t="s">
        <v>710</v>
      </c>
      <c r="B150" s="175" t="s">
        <v>57</v>
      </c>
      <c r="C150" s="175" t="s">
        <v>153</v>
      </c>
      <c r="D150" s="176" t="s">
        <v>155</v>
      </c>
      <c r="E150" s="177" t="s">
        <v>730</v>
      </c>
      <c r="F150" s="32">
        <v>42824</v>
      </c>
      <c r="G150" s="59">
        <v>20000000</v>
      </c>
      <c r="H150" s="175" t="s">
        <v>752</v>
      </c>
      <c r="I150" s="96"/>
      <c r="J150" s="167"/>
      <c r="K150" s="111">
        <v>42828</v>
      </c>
      <c r="L150" s="111" t="s">
        <v>741</v>
      </c>
      <c r="M150" s="33">
        <v>1</v>
      </c>
    </row>
    <row r="151" spans="1:13" ht="96" x14ac:dyDescent="0.25">
      <c r="A151" s="58" t="s">
        <v>711</v>
      </c>
      <c r="B151" s="175" t="s">
        <v>91</v>
      </c>
      <c r="C151" s="175" t="s">
        <v>381</v>
      </c>
      <c r="D151" s="176" t="s">
        <v>55</v>
      </c>
      <c r="E151" s="177" t="s">
        <v>731</v>
      </c>
      <c r="F151" s="32">
        <v>42824</v>
      </c>
      <c r="G151" s="59">
        <v>41228865</v>
      </c>
      <c r="H151" s="175" t="s">
        <v>32</v>
      </c>
      <c r="I151" s="96"/>
      <c r="J151" s="167"/>
      <c r="K151" s="111">
        <v>42826</v>
      </c>
      <c r="L151" s="111" t="s">
        <v>742</v>
      </c>
      <c r="M151" s="33">
        <v>1</v>
      </c>
    </row>
    <row r="152" spans="1:13" ht="96" x14ac:dyDescent="0.25">
      <c r="A152" s="58" t="s">
        <v>712</v>
      </c>
      <c r="B152" s="175" t="s">
        <v>91</v>
      </c>
      <c r="C152" s="175" t="s">
        <v>381</v>
      </c>
      <c r="D152" s="176" t="s">
        <v>55</v>
      </c>
      <c r="E152" s="177" t="s">
        <v>732</v>
      </c>
      <c r="F152" s="32">
        <v>42824</v>
      </c>
      <c r="G152" s="59">
        <v>49040568</v>
      </c>
      <c r="H152" s="175" t="s">
        <v>32</v>
      </c>
      <c r="I152" s="96"/>
      <c r="J152" s="167"/>
      <c r="K152" s="111">
        <v>42826</v>
      </c>
      <c r="L152" s="111" t="s">
        <v>742</v>
      </c>
      <c r="M152" s="33">
        <v>1</v>
      </c>
    </row>
    <row r="153" spans="1:13" ht="120" x14ac:dyDescent="0.25">
      <c r="A153" s="58" t="s">
        <v>713</v>
      </c>
      <c r="B153" s="175" t="s">
        <v>91</v>
      </c>
      <c r="C153" s="175" t="s">
        <v>381</v>
      </c>
      <c r="D153" s="176" t="s">
        <v>55</v>
      </c>
      <c r="E153" s="177" t="s">
        <v>733</v>
      </c>
      <c r="F153" s="32">
        <v>42824</v>
      </c>
      <c r="G153" s="81">
        <v>160999308</v>
      </c>
      <c r="H153" s="175" t="s">
        <v>32</v>
      </c>
      <c r="I153" s="96"/>
      <c r="J153" s="167"/>
      <c r="K153" s="111">
        <v>42826</v>
      </c>
      <c r="L153" s="111" t="s">
        <v>742</v>
      </c>
      <c r="M153" s="33">
        <v>1</v>
      </c>
    </row>
    <row r="154" spans="1:13" ht="48" x14ac:dyDescent="0.25">
      <c r="A154" s="58" t="s">
        <v>714</v>
      </c>
      <c r="B154" s="174" t="s">
        <v>73</v>
      </c>
      <c r="C154" s="175" t="s">
        <v>142</v>
      </c>
      <c r="D154" s="176" t="s">
        <v>146</v>
      </c>
      <c r="E154" s="177" t="s">
        <v>734</v>
      </c>
      <c r="F154" s="32">
        <v>42825</v>
      </c>
      <c r="G154" s="79">
        <v>30434202</v>
      </c>
      <c r="H154" s="50" t="s">
        <v>38</v>
      </c>
      <c r="I154" s="96"/>
      <c r="J154" s="167"/>
      <c r="K154" s="111">
        <v>42829</v>
      </c>
      <c r="L154" s="111" t="s">
        <v>743</v>
      </c>
      <c r="M154" s="33">
        <v>1</v>
      </c>
    </row>
    <row r="155" spans="1:13" ht="204" x14ac:dyDescent="0.25">
      <c r="A155" s="58" t="s">
        <v>715</v>
      </c>
      <c r="B155" s="70" t="s">
        <v>126</v>
      </c>
      <c r="C155" s="102" t="s">
        <v>748</v>
      </c>
      <c r="D155" s="59" t="s">
        <v>105</v>
      </c>
      <c r="E155" s="178" t="s">
        <v>735</v>
      </c>
      <c r="F155" s="32">
        <v>42825</v>
      </c>
      <c r="G155" s="53">
        <v>3131776358</v>
      </c>
      <c r="H155" s="175" t="s">
        <v>32</v>
      </c>
      <c r="I155" s="96"/>
      <c r="J155" s="167"/>
      <c r="K155" s="97">
        <v>42826</v>
      </c>
      <c r="L155" s="59" t="s">
        <v>742</v>
      </c>
      <c r="M155" s="33">
        <v>1</v>
      </c>
    </row>
    <row r="156" spans="1:13" ht="168" x14ac:dyDescent="0.25">
      <c r="A156" s="58" t="s">
        <v>716</v>
      </c>
      <c r="B156" s="70" t="s">
        <v>126</v>
      </c>
      <c r="C156" s="175" t="s">
        <v>749</v>
      </c>
      <c r="D156" s="176" t="s">
        <v>95</v>
      </c>
      <c r="E156" s="177" t="s">
        <v>736</v>
      </c>
      <c r="F156" s="32">
        <v>42825</v>
      </c>
      <c r="G156" s="46">
        <v>90205665</v>
      </c>
      <c r="H156" s="175" t="s">
        <v>32</v>
      </c>
      <c r="I156" s="96"/>
      <c r="J156" s="167"/>
      <c r="K156" s="111">
        <v>42826</v>
      </c>
      <c r="L156" s="111" t="s">
        <v>742</v>
      </c>
      <c r="M156" s="33">
        <v>1</v>
      </c>
    </row>
    <row r="157" spans="1:13" ht="264" x14ac:dyDescent="0.25">
      <c r="A157" s="58" t="s">
        <v>717</v>
      </c>
      <c r="B157" s="175" t="s">
        <v>91</v>
      </c>
      <c r="C157" s="175" t="s">
        <v>381</v>
      </c>
      <c r="D157" s="176" t="s">
        <v>55</v>
      </c>
      <c r="E157" s="177" t="s">
        <v>737</v>
      </c>
      <c r="F157" s="32">
        <v>42825</v>
      </c>
      <c r="G157" s="46">
        <v>49483557</v>
      </c>
      <c r="H157" s="175" t="s">
        <v>32</v>
      </c>
      <c r="I157" s="96"/>
      <c r="J157" s="167"/>
      <c r="K157" s="111">
        <v>42826</v>
      </c>
      <c r="L157" s="111" t="s">
        <v>742</v>
      </c>
      <c r="M157" s="33">
        <v>1</v>
      </c>
    </row>
    <row r="158" spans="1:13" ht="84" x14ac:dyDescent="0.25">
      <c r="A158" s="58" t="s">
        <v>718</v>
      </c>
      <c r="B158" s="175" t="s">
        <v>115</v>
      </c>
      <c r="C158" s="26" t="s">
        <v>750</v>
      </c>
      <c r="D158" s="57" t="s">
        <v>145</v>
      </c>
      <c r="E158" s="41" t="s">
        <v>738</v>
      </c>
      <c r="F158" s="119">
        <v>42825</v>
      </c>
      <c r="G158" s="46">
        <v>20188860</v>
      </c>
      <c r="H158" s="117" t="s">
        <v>757</v>
      </c>
      <c r="I158" s="96"/>
      <c r="J158" s="167"/>
      <c r="K158" s="95">
        <v>42830</v>
      </c>
      <c r="L158" s="59" t="s">
        <v>758</v>
      </c>
      <c r="M158" s="33">
        <v>1</v>
      </c>
    </row>
    <row r="159" spans="1:13" ht="84.75" thickBot="1" x14ac:dyDescent="0.3">
      <c r="A159" s="141" t="s">
        <v>724</v>
      </c>
      <c r="B159" s="70" t="s">
        <v>91</v>
      </c>
      <c r="C159" s="70" t="s">
        <v>751</v>
      </c>
      <c r="D159" s="71" t="s">
        <v>158</v>
      </c>
      <c r="E159" s="142" t="s">
        <v>739</v>
      </c>
      <c r="F159" s="45">
        <v>42825</v>
      </c>
      <c r="G159" s="54">
        <v>90000000</v>
      </c>
      <c r="H159" s="70" t="s">
        <v>32</v>
      </c>
      <c r="I159" s="164"/>
      <c r="J159" s="168"/>
      <c r="K159" s="181">
        <v>42825</v>
      </c>
      <c r="L159" s="45" t="s">
        <v>723</v>
      </c>
      <c r="M159" s="33">
        <v>1</v>
      </c>
    </row>
    <row r="160" spans="1:13" ht="27" thickBot="1" x14ac:dyDescent="0.3">
      <c r="A160" s="199" t="s">
        <v>1321</v>
      </c>
      <c r="B160" s="200"/>
      <c r="C160" s="200"/>
      <c r="D160" s="200"/>
      <c r="E160" s="200"/>
      <c r="F160" s="200"/>
      <c r="G160" s="200"/>
      <c r="H160" s="200"/>
      <c r="I160" s="200"/>
      <c r="J160" s="200"/>
      <c r="K160" s="200"/>
      <c r="L160" s="200"/>
      <c r="M160" s="201"/>
    </row>
    <row r="161" spans="1:13" ht="90" x14ac:dyDescent="0.25">
      <c r="A161" s="139" t="s">
        <v>0</v>
      </c>
      <c r="B161" s="139" t="s">
        <v>5</v>
      </c>
      <c r="C161" s="139" t="s">
        <v>1</v>
      </c>
      <c r="D161" s="139" t="s">
        <v>6</v>
      </c>
      <c r="E161" s="140" t="s">
        <v>108</v>
      </c>
      <c r="F161" s="139" t="s">
        <v>140</v>
      </c>
      <c r="G161" s="139" t="s">
        <v>8</v>
      </c>
      <c r="H161" s="139" t="s">
        <v>40</v>
      </c>
      <c r="I161" s="139" t="s">
        <v>1363</v>
      </c>
      <c r="J161" s="140" t="s">
        <v>163</v>
      </c>
      <c r="K161" s="139" t="s">
        <v>2</v>
      </c>
      <c r="L161" s="143" t="s">
        <v>3</v>
      </c>
      <c r="M161" s="139" t="s">
        <v>162</v>
      </c>
    </row>
    <row r="162" spans="1:13" ht="144" x14ac:dyDescent="0.25">
      <c r="A162" s="172" t="s">
        <v>1037</v>
      </c>
      <c r="B162" s="175" t="s">
        <v>126</v>
      </c>
      <c r="C162" s="175" t="s">
        <v>457</v>
      </c>
      <c r="D162" s="175">
        <v>42768340</v>
      </c>
      <c r="E162" s="177" t="s">
        <v>1038</v>
      </c>
      <c r="F162" s="111">
        <v>42829</v>
      </c>
      <c r="G162" s="127">
        <v>112672078</v>
      </c>
      <c r="H162" s="175" t="s">
        <v>1039</v>
      </c>
      <c r="I162" s="23"/>
      <c r="J162" s="23"/>
      <c r="K162" s="111">
        <v>42830</v>
      </c>
      <c r="L162" s="111" t="s">
        <v>1040</v>
      </c>
      <c r="M162" s="33">
        <v>1</v>
      </c>
    </row>
    <row r="163" spans="1:13" ht="144" x14ac:dyDescent="0.25">
      <c r="A163" s="172" t="s">
        <v>1041</v>
      </c>
      <c r="B163" s="175" t="s">
        <v>91</v>
      </c>
      <c r="C163" s="175" t="s">
        <v>1042</v>
      </c>
      <c r="D163" s="176">
        <v>1129519452</v>
      </c>
      <c r="E163" s="177" t="s">
        <v>1043</v>
      </c>
      <c r="F163" s="111">
        <v>42832</v>
      </c>
      <c r="G163" s="127">
        <v>86751000</v>
      </c>
      <c r="H163" s="175" t="s">
        <v>38</v>
      </c>
      <c r="I163" s="24"/>
      <c r="J163" s="24"/>
      <c r="K163" s="111">
        <v>42842</v>
      </c>
      <c r="L163" s="111" t="s">
        <v>915</v>
      </c>
      <c r="M163" s="121">
        <v>1</v>
      </c>
    </row>
    <row r="164" spans="1:13" ht="84" x14ac:dyDescent="0.25">
      <c r="A164" s="172" t="s">
        <v>760</v>
      </c>
      <c r="B164" s="175" t="s">
        <v>98</v>
      </c>
      <c r="C164" s="175" t="s">
        <v>808</v>
      </c>
      <c r="D164" s="176" t="s">
        <v>957</v>
      </c>
      <c r="E164" s="177" t="s">
        <v>849</v>
      </c>
      <c r="F164" s="111">
        <v>42832</v>
      </c>
      <c r="G164" s="127">
        <v>18700000</v>
      </c>
      <c r="H164" s="175" t="s">
        <v>896</v>
      </c>
      <c r="I164" s="23"/>
      <c r="J164" s="23"/>
      <c r="K164" s="111">
        <v>42842</v>
      </c>
      <c r="L164" s="111" t="s">
        <v>916</v>
      </c>
      <c r="M164" s="33">
        <v>1</v>
      </c>
    </row>
    <row r="165" spans="1:13" s="55" customFormat="1" ht="204" x14ac:dyDescent="0.25">
      <c r="A165" s="76" t="s">
        <v>761</v>
      </c>
      <c r="B165" s="26" t="s">
        <v>126</v>
      </c>
      <c r="C165" s="26" t="s">
        <v>809</v>
      </c>
      <c r="D165" s="25" t="s">
        <v>78</v>
      </c>
      <c r="E165" s="41" t="s">
        <v>850</v>
      </c>
      <c r="F165" s="119">
        <v>42832</v>
      </c>
      <c r="G165" s="191" t="s">
        <v>78</v>
      </c>
      <c r="H165" s="191" t="s">
        <v>78</v>
      </c>
      <c r="I165" s="12"/>
      <c r="J165" s="12"/>
      <c r="K165" s="25" t="s">
        <v>78</v>
      </c>
      <c r="L165" s="25" t="s">
        <v>78</v>
      </c>
      <c r="M165" s="25"/>
    </row>
    <row r="166" spans="1:13" ht="72" x14ac:dyDescent="0.25">
      <c r="A166" s="172" t="s">
        <v>762</v>
      </c>
      <c r="B166" s="175" t="s">
        <v>150</v>
      </c>
      <c r="C166" s="175" t="s">
        <v>810</v>
      </c>
      <c r="D166" s="176" t="s">
        <v>72</v>
      </c>
      <c r="E166" s="177" t="s">
        <v>851</v>
      </c>
      <c r="F166" s="111">
        <v>42832</v>
      </c>
      <c r="G166" s="127">
        <v>1700000000</v>
      </c>
      <c r="H166" s="175" t="s">
        <v>38</v>
      </c>
      <c r="I166" s="12"/>
      <c r="J166" s="12"/>
      <c r="K166" s="111">
        <v>42842</v>
      </c>
      <c r="L166" s="111" t="s">
        <v>915</v>
      </c>
      <c r="M166" s="121">
        <v>1</v>
      </c>
    </row>
    <row r="167" spans="1:13" s="55" customFormat="1" ht="195" x14ac:dyDescent="0.25">
      <c r="A167" s="76" t="s">
        <v>763</v>
      </c>
      <c r="B167" s="26" t="s">
        <v>98</v>
      </c>
      <c r="C167" s="26" t="s">
        <v>811</v>
      </c>
      <c r="D167" s="25" t="s">
        <v>958</v>
      </c>
      <c r="E167" s="41" t="s">
        <v>852</v>
      </c>
      <c r="F167" s="119">
        <v>42842</v>
      </c>
      <c r="G167" s="114">
        <v>477531168</v>
      </c>
      <c r="H167" s="26" t="s">
        <v>897</v>
      </c>
      <c r="I167" s="12" t="s">
        <v>1567</v>
      </c>
      <c r="J167" s="26" t="s">
        <v>1564</v>
      </c>
      <c r="K167" s="119">
        <v>42844</v>
      </c>
      <c r="L167" s="119" t="s">
        <v>917</v>
      </c>
      <c r="M167" s="33">
        <v>0.64</v>
      </c>
    </row>
    <row r="168" spans="1:13" s="55" customFormat="1" ht="75" x14ac:dyDescent="0.25">
      <c r="A168" s="76" t="s">
        <v>764</v>
      </c>
      <c r="B168" s="26" t="s">
        <v>126</v>
      </c>
      <c r="C168" s="26" t="s">
        <v>812</v>
      </c>
      <c r="D168" s="25" t="s">
        <v>97</v>
      </c>
      <c r="E168" s="41" t="s">
        <v>853</v>
      </c>
      <c r="F168" s="119">
        <v>42842</v>
      </c>
      <c r="G168" s="114">
        <v>5326456427</v>
      </c>
      <c r="H168" s="26" t="s">
        <v>898</v>
      </c>
      <c r="I168" s="12" t="s">
        <v>1563</v>
      </c>
      <c r="J168" s="23" t="s">
        <v>1564</v>
      </c>
      <c r="K168" s="95">
        <v>42844</v>
      </c>
      <c r="L168" s="170" t="s">
        <v>918</v>
      </c>
      <c r="M168" s="33">
        <v>0.64</v>
      </c>
    </row>
    <row r="169" spans="1:13" ht="144" x14ac:dyDescent="0.25">
      <c r="A169" s="172" t="s">
        <v>765</v>
      </c>
      <c r="B169" s="175" t="s">
        <v>126</v>
      </c>
      <c r="C169" s="175" t="s">
        <v>813</v>
      </c>
      <c r="D169" s="176" t="s">
        <v>959</v>
      </c>
      <c r="E169" s="177" t="s">
        <v>854</v>
      </c>
      <c r="F169" s="111">
        <v>42844</v>
      </c>
      <c r="G169" s="127">
        <v>80000000</v>
      </c>
      <c r="H169" s="175" t="s">
        <v>38</v>
      </c>
      <c r="I169" s="12"/>
      <c r="J169" s="12"/>
      <c r="K169" s="111">
        <v>42844</v>
      </c>
      <c r="L169" s="111" t="s">
        <v>919</v>
      </c>
      <c r="M169" s="33">
        <v>1</v>
      </c>
    </row>
    <row r="170" spans="1:13" ht="108" x14ac:dyDescent="0.25">
      <c r="A170" s="172" t="s">
        <v>766</v>
      </c>
      <c r="B170" s="175" t="s">
        <v>89</v>
      </c>
      <c r="C170" s="175" t="s">
        <v>457</v>
      </c>
      <c r="D170" s="176" t="s">
        <v>90</v>
      </c>
      <c r="E170" s="177" t="s">
        <v>855</v>
      </c>
      <c r="F170" s="111">
        <v>42846</v>
      </c>
      <c r="G170" s="127">
        <v>7403823</v>
      </c>
      <c r="H170" s="175" t="s">
        <v>899</v>
      </c>
      <c r="I170" s="12"/>
      <c r="J170" s="12"/>
      <c r="K170" s="111">
        <v>42846</v>
      </c>
      <c r="L170" s="111" t="s">
        <v>920</v>
      </c>
      <c r="M170" s="33">
        <v>1</v>
      </c>
    </row>
    <row r="171" spans="1:13" ht="96" x14ac:dyDescent="0.25">
      <c r="A171" s="172" t="s">
        <v>767</v>
      </c>
      <c r="B171" s="175" t="s">
        <v>98</v>
      </c>
      <c r="C171" s="175" t="s">
        <v>814</v>
      </c>
      <c r="D171" s="176" t="s">
        <v>960</v>
      </c>
      <c r="E171" s="177" t="s">
        <v>856</v>
      </c>
      <c r="F171" s="111">
        <v>42849</v>
      </c>
      <c r="G171" s="127">
        <v>2995021</v>
      </c>
      <c r="H171" s="175" t="s">
        <v>900</v>
      </c>
      <c r="I171" s="12"/>
      <c r="J171" s="12"/>
      <c r="K171" s="111">
        <v>42857</v>
      </c>
      <c r="L171" s="111" t="s">
        <v>921</v>
      </c>
      <c r="M171" s="33">
        <v>1</v>
      </c>
    </row>
    <row r="172" spans="1:13" ht="132" x14ac:dyDescent="0.25">
      <c r="A172" s="172" t="s">
        <v>768</v>
      </c>
      <c r="B172" s="112" t="s">
        <v>57</v>
      </c>
      <c r="C172" s="175" t="s">
        <v>815</v>
      </c>
      <c r="D172" s="12" t="s">
        <v>961</v>
      </c>
      <c r="E172" s="177" t="s">
        <v>857</v>
      </c>
      <c r="F172" s="111">
        <v>42851</v>
      </c>
      <c r="G172" s="127">
        <v>800000000</v>
      </c>
      <c r="H172" s="175" t="s">
        <v>901</v>
      </c>
      <c r="I172" s="12"/>
      <c r="J172" s="12"/>
      <c r="K172" s="110">
        <v>42853</v>
      </c>
      <c r="L172" s="171" t="s">
        <v>922</v>
      </c>
      <c r="M172" s="33">
        <v>1</v>
      </c>
    </row>
    <row r="173" spans="1:13" s="55" customFormat="1" ht="144.75" customHeight="1" x14ac:dyDescent="0.25">
      <c r="A173" s="76" t="s">
        <v>769</v>
      </c>
      <c r="B173" s="26" t="s">
        <v>157</v>
      </c>
      <c r="C173" s="26" t="s">
        <v>124</v>
      </c>
      <c r="D173" s="12" t="s">
        <v>125</v>
      </c>
      <c r="E173" s="41" t="s">
        <v>858</v>
      </c>
      <c r="F173" s="119">
        <v>42851</v>
      </c>
      <c r="G173" s="114">
        <v>134774567</v>
      </c>
      <c r="H173" s="26" t="s">
        <v>902</v>
      </c>
      <c r="I173" s="12" t="s">
        <v>1541</v>
      </c>
      <c r="J173" s="12" t="s">
        <v>1542</v>
      </c>
      <c r="K173" s="211">
        <v>42858</v>
      </c>
      <c r="L173" s="171" t="s">
        <v>923</v>
      </c>
      <c r="M173" s="33">
        <v>1</v>
      </c>
    </row>
    <row r="174" spans="1:13" ht="204" x14ac:dyDescent="0.25">
      <c r="A174" s="172" t="s">
        <v>770</v>
      </c>
      <c r="B174" s="175" t="s">
        <v>126</v>
      </c>
      <c r="C174" s="175" t="s">
        <v>809</v>
      </c>
      <c r="D174" s="176" t="s">
        <v>962</v>
      </c>
      <c r="E174" s="177" t="s">
        <v>850</v>
      </c>
      <c r="F174" s="111">
        <v>42852</v>
      </c>
      <c r="G174" s="127">
        <v>45000000</v>
      </c>
      <c r="H174" s="175" t="s">
        <v>38</v>
      </c>
      <c r="I174" s="12"/>
      <c r="J174" s="12"/>
      <c r="K174" s="111">
        <v>42853</v>
      </c>
      <c r="L174" s="111" t="s">
        <v>924</v>
      </c>
      <c r="M174" s="33">
        <v>1</v>
      </c>
    </row>
    <row r="175" spans="1:13" ht="60" x14ac:dyDescent="0.25">
      <c r="A175" s="172" t="s">
        <v>771</v>
      </c>
      <c r="B175" s="175" t="s">
        <v>152</v>
      </c>
      <c r="C175" s="175" t="s">
        <v>816</v>
      </c>
      <c r="D175" s="176" t="s">
        <v>963</v>
      </c>
      <c r="E175" s="177" t="s">
        <v>859</v>
      </c>
      <c r="F175" s="111">
        <v>42853</v>
      </c>
      <c r="G175" s="127">
        <v>20000000</v>
      </c>
      <c r="H175" s="175" t="s">
        <v>903</v>
      </c>
      <c r="I175" s="12"/>
      <c r="J175" s="12"/>
      <c r="K175" s="111">
        <v>42853</v>
      </c>
      <c r="L175" s="111" t="s">
        <v>925</v>
      </c>
      <c r="M175" s="33">
        <v>1</v>
      </c>
    </row>
    <row r="176" spans="1:13" ht="300" x14ac:dyDescent="0.25">
      <c r="A176" s="172" t="s">
        <v>772</v>
      </c>
      <c r="B176" s="175" t="s">
        <v>126</v>
      </c>
      <c r="C176" s="175" t="s">
        <v>392</v>
      </c>
      <c r="D176" s="176" t="s">
        <v>127</v>
      </c>
      <c r="E176" s="177" t="s">
        <v>860</v>
      </c>
      <c r="F176" s="111">
        <v>42853</v>
      </c>
      <c r="G176" s="127">
        <v>29267364</v>
      </c>
      <c r="H176" s="175" t="s">
        <v>53</v>
      </c>
      <c r="I176" s="12"/>
      <c r="J176" s="12"/>
      <c r="K176" s="111">
        <v>42856</v>
      </c>
      <c r="L176" s="111" t="s">
        <v>926</v>
      </c>
      <c r="M176" s="33">
        <v>1</v>
      </c>
    </row>
    <row r="177" spans="1:13" ht="120" x14ac:dyDescent="0.25">
      <c r="A177" s="172" t="s">
        <v>773</v>
      </c>
      <c r="B177" s="175" t="s">
        <v>89</v>
      </c>
      <c r="C177" s="175" t="s">
        <v>817</v>
      </c>
      <c r="D177" s="176" t="s">
        <v>964</v>
      </c>
      <c r="E177" s="177" t="s">
        <v>861</v>
      </c>
      <c r="F177" s="111">
        <v>42853</v>
      </c>
      <c r="G177" s="127">
        <v>160000000</v>
      </c>
      <c r="H177" s="175" t="s">
        <v>38</v>
      </c>
      <c r="I177" s="12"/>
      <c r="J177" s="12"/>
      <c r="K177" s="111">
        <v>42858</v>
      </c>
      <c r="L177" s="111" t="s">
        <v>927</v>
      </c>
      <c r="M177" s="33">
        <v>1</v>
      </c>
    </row>
    <row r="178" spans="1:13" ht="96" x14ac:dyDescent="0.25">
      <c r="A178" s="172" t="s">
        <v>774</v>
      </c>
      <c r="B178" s="175" t="s">
        <v>157</v>
      </c>
      <c r="C178" s="175" t="s">
        <v>818</v>
      </c>
      <c r="D178" s="176" t="s">
        <v>965</v>
      </c>
      <c r="E178" s="177" t="s">
        <v>862</v>
      </c>
      <c r="F178" s="111">
        <v>42859</v>
      </c>
      <c r="G178" s="127">
        <v>20000000</v>
      </c>
      <c r="H178" s="175" t="s">
        <v>53</v>
      </c>
      <c r="I178" s="12"/>
      <c r="J178" s="12"/>
      <c r="K178" s="111">
        <v>42866</v>
      </c>
      <c r="L178" s="111" t="s">
        <v>928</v>
      </c>
      <c r="M178" s="33">
        <v>1</v>
      </c>
    </row>
    <row r="179" spans="1:13" ht="276" x14ac:dyDescent="0.25">
      <c r="A179" s="172" t="s">
        <v>775</v>
      </c>
      <c r="B179" s="175" t="s">
        <v>89</v>
      </c>
      <c r="C179" s="175" t="s">
        <v>819</v>
      </c>
      <c r="D179" s="176" t="s">
        <v>966</v>
      </c>
      <c r="E179" s="177" t="s">
        <v>863</v>
      </c>
      <c r="F179" s="111">
        <v>42859</v>
      </c>
      <c r="G179" s="127">
        <v>10000000</v>
      </c>
      <c r="H179" s="175" t="s">
        <v>902</v>
      </c>
      <c r="I179" s="27"/>
      <c r="J179" s="27"/>
      <c r="K179" s="111">
        <v>42860</v>
      </c>
      <c r="L179" s="111" t="s">
        <v>929</v>
      </c>
      <c r="M179" s="33">
        <v>1</v>
      </c>
    </row>
    <row r="180" spans="1:13" ht="96" x14ac:dyDescent="0.25">
      <c r="A180" s="172" t="s">
        <v>776</v>
      </c>
      <c r="B180" s="175" t="s">
        <v>115</v>
      </c>
      <c r="C180" s="175" t="s">
        <v>820</v>
      </c>
      <c r="D180" s="176" t="s">
        <v>967</v>
      </c>
      <c r="E180" s="177" t="s">
        <v>864</v>
      </c>
      <c r="F180" s="111">
        <v>42860</v>
      </c>
      <c r="G180" s="127">
        <v>38425695</v>
      </c>
      <c r="H180" s="175" t="s">
        <v>904</v>
      </c>
      <c r="I180" s="23"/>
      <c r="J180" s="23"/>
      <c r="K180" s="111">
        <v>42864</v>
      </c>
      <c r="L180" s="111" t="s">
        <v>930</v>
      </c>
      <c r="M180" s="33">
        <v>1</v>
      </c>
    </row>
    <row r="181" spans="1:13" s="55" customFormat="1" ht="96" x14ac:dyDescent="0.25">
      <c r="A181" s="76" t="s">
        <v>777</v>
      </c>
      <c r="B181" s="26" t="s">
        <v>89</v>
      </c>
      <c r="C181" s="26" t="s">
        <v>425</v>
      </c>
      <c r="D181" s="25" t="s">
        <v>35</v>
      </c>
      <c r="E181" s="118" t="s">
        <v>865</v>
      </c>
      <c r="F181" s="119">
        <v>42864</v>
      </c>
      <c r="G181" s="114">
        <v>164584000</v>
      </c>
      <c r="H181" s="26" t="s">
        <v>905</v>
      </c>
      <c r="I181" s="12" t="s">
        <v>1576</v>
      </c>
      <c r="J181" s="23" t="s">
        <v>1577</v>
      </c>
      <c r="K181" s="119">
        <v>42864</v>
      </c>
      <c r="L181" s="119" t="s">
        <v>930</v>
      </c>
      <c r="M181" s="33">
        <v>0.61</v>
      </c>
    </row>
    <row r="182" spans="1:13" ht="168" x14ac:dyDescent="0.25">
      <c r="A182" s="172" t="s">
        <v>778</v>
      </c>
      <c r="B182" s="175" t="s">
        <v>91</v>
      </c>
      <c r="C182" s="175" t="s">
        <v>821</v>
      </c>
      <c r="D182" s="176" t="s">
        <v>968</v>
      </c>
      <c r="E182" s="178" t="s">
        <v>866</v>
      </c>
      <c r="F182" s="111">
        <v>42865</v>
      </c>
      <c r="G182" s="127">
        <v>0</v>
      </c>
      <c r="H182" s="175" t="s">
        <v>559</v>
      </c>
      <c r="I182" s="12"/>
      <c r="J182" s="12"/>
      <c r="K182" s="111">
        <v>42866</v>
      </c>
      <c r="L182" s="111" t="s">
        <v>931</v>
      </c>
      <c r="M182" s="33">
        <v>0.08</v>
      </c>
    </row>
    <row r="183" spans="1:13" ht="120" x14ac:dyDescent="0.25">
      <c r="A183" s="172" t="s">
        <v>779</v>
      </c>
      <c r="B183" s="175" t="s">
        <v>126</v>
      </c>
      <c r="C183" s="175" t="s">
        <v>822</v>
      </c>
      <c r="D183" s="176" t="s">
        <v>969</v>
      </c>
      <c r="E183" s="177" t="s">
        <v>867</v>
      </c>
      <c r="F183" s="111">
        <v>42867</v>
      </c>
      <c r="G183" s="127">
        <v>140000000</v>
      </c>
      <c r="H183" s="175" t="s">
        <v>906</v>
      </c>
      <c r="I183" s="23"/>
      <c r="J183" s="23"/>
      <c r="K183" s="111">
        <v>42870</v>
      </c>
      <c r="L183" s="111" t="s">
        <v>932</v>
      </c>
      <c r="M183" s="33">
        <v>1</v>
      </c>
    </row>
    <row r="184" spans="1:13" ht="108" x14ac:dyDescent="0.25">
      <c r="A184" s="172" t="s">
        <v>780</v>
      </c>
      <c r="B184" s="175" t="s">
        <v>126</v>
      </c>
      <c r="C184" s="175" t="s">
        <v>823</v>
      </c>
      <c r="D184" s="176" t="s">
        <v>970</v>
      </c>
      <c r="E184" s="177" t="s">
        <v>868</v>
      </c>
      <c r="F184" s="111">
        <v>42867</v>
      </c>
      <c r="G184" s="145">
        <v>42637355</v>
      </c>
      <c r="H184" s="175" t="s">
        <v>906</v>
      </c>
      <c r="I184" s="23"/>
      <c r="J184" s="23"/>
      <c r="K184" s="111">
        <v>42870</v>
      </c>
      <c r="L184" s="111" t="s">
        <v>932</v>
      </c>
      <c r="M184" s="33">
        <v>1</v>
      </c>
    </row>
    <row r="185" spans="1:13" ht="84" x14ac:dyDescent="0.25">
      <c r="A185" s="172" t="s">
        <v>781</v>
      </c>
      <c r="B185" s="175" t="s">
        <v>115</v>
      </c>
      <c r="C185" s="175" t="s">
        <v>824</v>
      </c>
      <c r="D185" s="176" t="s">
        <v>971</v>
      </c>
      <c r="E185" s="177" t="s">
        <v>869</v>
      </c>
      <c r="F185" s="111">
        <v>42874</v>
      </c>
      <c r="G185" s="145">
        <v>77000000</v>
      </c>
      <c r="H185" s="175" t="s">
        <v>907</v>
      </c>
      <c r="I185" s="23"/>
      <c r="J185" s="23"/>
      <c r="K185" s="111">
        <v>42874</v>
      </c>
      <c r="L185" s="111" t="s">
        <v>933</v>
      </c>
      <c r="M185" s="33">
        <v>1</v>
      </c>
    </row>
    <row r="186" spans="1:13" ht="132" x14ac:dyDescent="0.25">
      <c r="A186" s="172" t="s">
        <v>782</v>
      </c>
      <c r="B186" s="175" t="s">
        <v>46</v>
      </c>
      <c r="C186" s="175" t="s">
        <v>825</v>
      </c>
      <c r="D186" s="180" t="s">
        <v>972</v>
      </c>
      <c r="E186" s="177" t="s">
        <v>870</v>
      </c>
      <c r="F186" s="111">
        <v>42874</v>
      </c>
      <c r="G186" s="145">
        <v>15000000</v>
      </c>
      <c r="H186" s="175" t="s">
        <v>30</v>
      </c>
      <c r="I186" s="23"/>
      <c r="J186" s="23"/>
      <c r="K186" s="113">
        <v>42877</v>
      </c>
      <c r="L186" s="113" t="s">
        <v>934</v>
      </c>
      <c r="M186" s="33">
        <v>1</v>
      </c>
    </row>
    <row r="187" spans="1:13" ht="72" x14ac:dyDescent="0.25">
      <c r="A187" s="172" t="s">
        <v>783</v>
      </c>
      <c r="B187" s="175" t="s">
        <v>98</v>
      </c>
      <c r="C187" s="175" t="s">
        <v>826</v>
      </c>
      <c r="D187" s="176" t="s">
        <v>973</v>
      </c>
      <c r="E187" s="177" t="s">
        <v>871</v>
      </c>
      <c r="F187" s="111">
        <v>42880</v>
      </c>
      <c r="G187" s="145">
        <v>10400000</v>
      </c>
      <c r="H187" s="175" t="s">
        <v>908</v>
      </c>
      <c r="I187" s="23"/>
      <c r="J187" s="23"/>
      <c r="K187" s="111">
        <v>42887</v>
      </c>
      <c r="L187" s="111" t="s">
        <v>935</v>
      </c>
      <c r="M187" s="33">
        <v>1</v>
      </c>
    </row>
    <row r="188" spans="1:13" ht="60" x14ac:dyDescent="0.25">
      <c r="A188" s="172" t="s">
        <v>784</v>
      </c>
      <c r="B188" s="175" t="s">
        <v>152</v>
      </c>
      <c r="C188" s="175" t="s">
        <v>827</v>
      </c>
      <c r="D188" s="23" t="s">
        <v>974</v>
      </c>
      <c r="E188" s="177" t="s">
        <v>872</v>
      </c>
      <c r="F188" s="111">
        <v>42881</v>
      </c>
      <c r="G188" s="145">
        <v>20000000</v>
      </c>
      <c r="H188" s="175" t="s">
        <v>85</v>
      </c>
      <c r="I188" s="23"/>
      <c r="J188" s="23"/>
      <c r="K188" s="109">
        <v>42885</v>
      </c>
      <c r="L188" s="170" t="s">
        <v>936</v>
      </c>
      <c r="M188" s="33">
        <v>1</v>
      </c>
    </row>
    <row r="189" spans="1:13" ht="168" x14ac:dyDescent="0.25">
      <c r="A189" s="172" t="s">
        <v>785</v>
      </c>
      <c r="B189" s="175" t="s">
        <v>98</v>
      </c>
      <c r="C189" s="175" t="s">
        <v>828</v>
      </c>
      <c r="D189" s="12" t="s">
        <v>975</v>
      </c>
      <c r="E189" s="177" t="s">
        <v>873</v>
      </c>
      <c r="F189" s="111">
        <v>42881</v>
      </c>
      <c r="G189" s="145">
        <v>35700000</v>
      </c>
      <c r="H189" s="175" t="s">
        <v>902</v>
      </c>
      <c r="I189" s="12"/>
      <c r="J189" s="12"/>
      <c r="K189" s="108">
        <v>42885</v>
      </c>
      <c r="L189" s="170" t="s">
        <v>937</v>
      </c>
      <c r="M189" s="33">
        <v>1</v>
      </c>
    </row>
    <row r="190" spans="1:13" ht="60" x14ac:dyDescent="0.25">
      <c r="A190" s="172" t="s">
        <v>786</v>
      </c>
      <c r="B190" s="175" t="s">
        <v>52</v>
      </c>
      <c r="C190" s="175" t="s">
        <v>829</v>
      </c>
      <c r="D190" s="176" t="s">
        <v>976</v>
      </c>
      <c r="E190" s="177" t="s">
        <v>874</v>
      </c>
      <c r="F190" s="111">
        <v>42886</v>
      </c>
      <c r="G190" s="145">
        <v>25500000</v>
      </c>
      <c r="H190" s="175" t="s">
        <v>85</v>
      </c>
      <c r="I190" s="23"/>
      <c r="J190" s="23"/>
      <c r="K190" s="111">
        <v>42886</v>
      </c>
      <c r="L190" s="149" t="s">
        <v>938</v>
      </c>
      <c r="M190" s="33">
        <v>1</v>
      </c>
    </row>
    <row r="191" spans="1:13" ht="72" x14ac:dyDescent="0.25">
      <c r="A191" s="63" t="s">
        <v>787</v>
      </c>
      <c r="B191" s="112" t="s">
        <v>150</v>
      </c>
      <c r="C191" s="112" t="s">
        <v>830</v>
      </c>
      <c r="D191" s="180" t="s">
        <v>977</v>
      </c>
      <c r="E191" s="61" t="s">
        <v>875</v>
      </c>
      <c r="F191" s="113">
        <v>42886</v>
      </c>
      <c r="G191" s="127">
        <v>10829000</v>
      </c>
      <c r="H191" s="112" t="s">
        <v>36</v>
      </c>
      <c r="I191" s="30"/>
      <c r="J191" s="30"/>
      <c r="K191" s="113">
        <v>42887</v>
      </c>
      <c r="L191" s="113" t="s">
        <v>939</v>
      </c>
      <c r="M191" s="33">
        <v>1</v>
      </c>
    </row>
    <row r="192" spans="1:13" ht="96" x14ac:dyDescent="0.25">
      <c r="A192" s="76" t="s">
        <v>788</v>
      </c>
      <c r="B192" s="26" t="s">
        <v>152</v>
      </c>
      <c r="C192" s="26" t="s">
        <v>831</v>
      </c>
      <c r="D192" s="23" t="s">
        <v>978</v>
      </c>
      <c r="E192" s="41" t="s">
        <v>876</v>
      </c>
      <c r="F192" s="119">
        <v>42886</v>
      </c>
      <c r="G192" s="122">
        <v>11603795</v>
      </c>
      <c r="H192" s="26" t="s">
        <v>909</v>
      </c>
      <c r="I192" s="12"/>
      <c r="J192" s="12"/>
      <c r="K192" s="123">
        <v>42887</v>
      </c>
      <c r="L192" s="170" t="s">
        <v>935</v>
      </c>
      <c r="M192" s="33">
        <v>0.61</v>
      </c>
    </row>
    <row r="193" spans="1:13" ht="108" x14ac:dyDescent="0.25">
      <c r="A193" s="172" t="s">
        <v>789</v>
      </c>
      <c r="B193" s="175" t="s">
        <v>157</v>
      </c>
      <c r="C193" s="175" t="s">
        <v>832</v>
      </c>
      <c r="D193" s="176" t="s">
        <v>979</v>
      </c>
      <c r="E193" s="177" t="s">
        <v>877</v>
      </c>
      <c r="F193" s="111">
        <v>42886</v>
      </c>
      <c r="G193" s="145">
        <v>35000000</v>
      </c>
      <c r="H193" s="175" t="s">
        <v>30</v>
      </c>
      <c r="I193" s="37"/>
      <c r="J193" s="37"/>
      <c r="K193" s="111">
        <v>42886</v>
      </c>
      <c r="L193" s="149" t="s">
        <v>940</v>
      </c>
      <c r="M193" s="33">
        <v>1</v>
      </c>
    </row>
    <row r="194" spans="1:13" ht="96" x14ac:dyDescent="0.25">
      <c r="A194" s="172" t="s">
        <v>790</v>
      </c>
      <c r="B194" s="175" t="s">
        <v>152</v>
      </c>
      <c r="C194" s="175" t="s">
        <v>833</v>
      </c>
      <c r="D194" s="23" t="s">
        <v>980</v>
      </c>
      <c r="E194" s="177" t="s">
        <v>878</v>
      </c>
      <c r="F194" s="111">
        <v>42886</v>
      </c>
      <c r="G194" s="145">
        <v>11603795</v>
      </c>
      <c r="H194" s="175" t="s">
        <v>908</v>
      </c>
      <c r="I194" s="38"/>
      <c r="J194" s="38"/>
      <c r="K194" s="109">
        <v>42887</v>
      </c>
      <c r="L194" s="170" t="s">
        <v>935</v>
      </c>
      <c r="M194" s="33">
        <v>1</v>
      </c>
    </row>
    <row r="195" spans="1:13" ht="96" x14ac:dyDescent="0.25">
      <c r="A195" s="172" t="s">
        <v>791</v>
      </c>
      <c r="B195" s="175" t="s">
        <v>152</v>
      </c>
      <c r="C195" s="175" t="s">
        <v>834</v>
      </c>
      <c r="D195" s="176" t="s">
        <v>981</v>
      </c>
      <c r="E195" s="177" t="s">
        <v>879</v>
      </c>
      <c r="F195" s="111">
        <v>42886</v>
      </c>
      <c r="G195" s="145">
        <v>30000000</v>
      </c>
      <c r="H195" s="175" t="s">
        <v>910</v>
      </c>
      <c r="I195" s="23"/>
      <c r="J195" s="23"/>
      <c r="K195" s="111">
        <v>42886</v>
      </c>
      <c r="L195" s="111" t="s">
        <v>941</v>
      </c>
      <c r="M195" s="33">
        <v>1</v>
      </c>
    </row>
    <row r="196" spans="1:13" ht="156" x14ac:dyDescent="0.25">
      <c r="A196" s="172" t="s">
        <v>792</v>
      </c>
      <c r="B196" s="175" t="s">
        <v>126</v>
      </c>
      <c r="C196" s="175" t="s">
        <v>829</v>
      </c>
      <c r="D196" s="23" t="s">
        <v>95</v>
      </c>
      <c r="E196" s="177" t="s">
        <v>880</v>
      </c>
      <c r="F196" s="111">
        <v>42886</v>
      </c>
      <c r="G196" s="145">
        <v>212800000</v>
      </c>
      <c r="H196" s="175" t="s">
        <v>902</v>
      </c>
      <c r="I196" s="23"/>
      <c r="J196" s="23"/>
      <c r="K196" s="109">
        <v>42886</v>
      </c>
      <c r="L196" s="170" t="s">
        <v>938</v>
      </c>
      <c r="M196" s="33">
        <v>1</v>
      </c>
    </row>
    <row r="197" spans="1:13" ht="60" x14ac:dyDescent="0.25">
      <c r="A197" s="172" t="s">
        <v>793</v>
      </c>
      <c r="B197" s="12" t="s">
        <v>73</v>
      </c>
      <c r="C197" s="176" t="s">
        <v>835</v>
      </c>
      <c r="D197" s="23" t="s">
        <v>29</v>
      </c>
      <c r="E197" s="178" t="s">
        <v>881</v>
      </c>
      <c r="F197" s="111">
        <v>42886</v>
      </c>
      <c r="G197" s="145">
        <v>137521755</v>
      </c>
      <c r="H197" s="175" t="s">
        <v>911</v>
      </c>
      <c r="I197" s="23"/>
      <c r="J197" s="23"/>
      <c r="K197" s="109">
        <v>42888</v>
      </c>
      <c r="L197" s="170" t="s">
        <v>942</v>
      </c>
      <c r="M197" s="33">
        <v>1</v>
      </c>
    </row>
    <row r="198" spans="1:13" ht="144" x14ac:dyDescent="0.25">
      <c r="A198" s="178" t="s">
        <v>794</v>
      </c>
      <c r="B198" s="175" t="s">
        <v>91</v>
      </c>
      <c r="C198" s="175" t="s">
        <v>836</v>
      </c>
      <c r="D198" s="176" t="s">
        <v>982</v>
      </c>
      <c r="E198" s="178" t="s">
        <v>882</v>
      </c>
      <c r="F198" s="111">
        <v>42887</v>
      </c>
      <c r="G198" s="145">
        <v>7026779</v>
      </c>
      <c r="H198" s="175" t="s">
        <v>56</v>
      </c>
      <c r="I198" s="23"/>
      <c r="J198" s="23"/>
      <c r="K198" s="111">
        <v>42887</v>
      </c>
      <c r="L198" s="111" t="s">
        <v>943</v>
      </c>
      <c r="M198" s="33">
        <v>0.56999999999999995</v>
      </c>
    </row>
    <row r="199" spans="1:13" ht="108" x14ac:dyDescent="0.25">
      <c r="A199" s="178" t="s">
        <v>795</v>
      </c>
      <c r="B199" s="175" t="s">
        <v>126</v>
      </c>
      <c r="C199" s="175" t="s">
        <v>837</v>
      </c>
      <c r="D199" s="180" t="s">
        <v>983</v>
      </c>
      <c r="E199" s="178" t="s">
        <v>883</v>
      </c>
      <c r="F199" s="111">
        <v>42887</v>
      </c>
      <c r="G199" s="145">
        <v>250000000</v>
      </c>
      <c r="H199" s="175" t="s">
        <v>85</v>
      </c>
      <c r="I199" s="23"/>
      <c r="J199" s="23"/>
      <c r="K199" s="113">
        <v>42887</v>
      </c>
      <c r="L199" s="113" t="s">
        <v>944</v>
      </c>
      <c r="M199" s="33">
        <v>1</v>
      </c>
    </row>
    <row r="200" spans="1:13" ht="108" x14ac:dyDescent="0.25">
      <c r="A200" s="178" t="s">
        <v>796</v>
      </c>
      <c r="B200" s="175" t="s">
        <v>152</v>
      </c>
      <c r="C200" s="175" t="s">
        <v>838</v>
      </c>
      <c r="D200" s="23" t="s">
        <v>984</v>
      </c>
      <c r="E200" s="178" t="s">
        <v>884</v>
      </c>
      <c r="F200" s="111">
        <v>42887</v>
      </c>
      <c r="G200" s="145">
        <v>22094796</v>
      </c>
      <c r="H200" s="175" t="s">
        <v>908</v>
      </c>
      <c r="I200" s="23"/>
      <c r="J200" s="23"/>
      <c r="K200" s="109">
        <v>42887</v>
      </c>
      <c r="L200" s="15" t="s">
        <v>935</v>
      </c>
      <c r="M200" s="33">
        <v>1</v>
      </c>
    </row>
    <row r="201" spans="1:13" ht="168" x14ac:dyDescent="0.25">
      <c r="A201" s="178" t="s">
        <v>797</v>
      </c>
      <c r="B201" s="175" t="s">
        <v>115</v>
      </c>
      <c r="C201" s="175" t="s">
        <v>839</v>
      </c>
      <c r="D201" s="176" t="s">
        <v>985</v>
      </c>
      <c r="E201" s="178" t="s">
        <v>885</v>
      </c>
      <c r="F201" s="111">
        <v>42887</v>
      </c>
      <c r="G201" s="145">
        <v>138198270</v>
      </c>
      <c r="H201" s="175" t="s">
        <v>30</v>
      </c>
      <c r="I201" s="23"/>
      <c r="J201" s="23"/>
      <c r="K201" s="111">
        <v>42888</v>
      </c>
      <c r="L201" s="111" t="s">
        <v>945</v>
      </c>
      <c r="M201" s="33">
        <v>1</v>
      </c>
    </row>
    <row r="202" spans="1:13" s="55" customFormat="1" ht="72" x14ac:dyDescent="0.25">
      <c r="A202" s="118" t="s">
        <v>798</v>
      </c>
      <c r="B202" s="26" t="s">
        <v>157</v>
      </c>
      <c r="C202" s="26" t="s">
        <v>840</v>
      </c>
      <c r="D202" s="25" t="s">
        <v>986</v>
      </c>
      <c r="E202" s="118" t="s">
        <v>886</v>
      </c>
      <c r="F202" s="119">
        <v>42887</v>
      </c>
      <c r="G202" s="122">
        <v>0</v>
      </c>
      <c r="H202" s="26" t="s">
        <v>85</v>
      </c>
      <c r="I202" s="12"/>
      <c r="J202" s="23"/>
      <c r="K202" s="119">
        <v>42887</v>
      </c>
      <c r="L202" s="119" t="s">
        <v>944</v>
      </c>
      <c r="M202" s="33">
        <v>1</v>
      </c>
    </row>
    <row r="203" spans="1:13" ht="180" x14ac:dyDescent="0.25">
      <c r="A203" s="178" t="s">
        <v>799</v>
      </c>
      <c r="B203" s="12" t="s">
        <v>1064</v>
      </c>
      <c r="C203" s="175" t="s">
        <v>841</v>
      </c>
      <c r="D203" s="176" t="s">
        <v>987</v>
      </c>
      <c r="E203" s="178" t="s">
        <v>887</v>
      </c>
      <c r="F203" s="111">
        <v>42892</v>
      </c>
      <c r="G203" s="145">
        <v>8109136</v>
      </c>
      <c r="H203" s="175" t="s">
        <v>912</v>
      </c>
      <c r="I203" s="23"/>
      <c r="J203" s="23"/>
      <c r="K203" s="111">
        <v>42893</v>
      </c>
      <c r="L203" s="111" t="s">
        <v>946</v>
      </c>
      <c r="M203" s="33">
        <v>1</v>
      </c>
    </row>
    <row r="204" spans="1:13" ht="48" x14ac:dyDescent="0.25">
      <c r="A204" s="178" t="s">
        <v>800</v>
      </c>
      <c r="B204" s="12" t="s">
        <v>89</v>
      </c>
      <c r="C204" s="175" t="s">
        <v>842</v>
      </c>
      <c r="D204" s="176" t="s">
        <v>988</v>
      </c>
      <c r="E204" s="177" t="s">
        <v>888</v>
      </c>
      <c r="F204" s="111">
        <v>42893</v>
      </c>
      <c r="G204" s="145">
        <v>32134928</v>
      </c>
      <c r="H204" s="175" t="s">
        <v>169</v>
      </c>
      <c r="I204" s="12"/>
      <c r="J204" s="12"/>
      <c r="K204" s="111">
        <v>42895</v>
      </c>
      <c r="L204" s="111" t="s">
        <v>947</v>
      </c>
      <c r="M204" s="33">
        <v>1</v>
      </c>
    </row>
    <row r="205" spans="1:13" ht="60" x14ac:dyDescent="0.25">
      <c r="A205" s="118" t="s">
        <v>801</v>
      </c>
      <c r="B205" s="28" t="s">
        <v>1065</v>
      </c>
      <c r="C205" s="26" t="s">
        <v>843</v>
      </c>
      <c r="D205" s="25" t="s">
        <v>989</v>
      </c>
      <c r="E205" s="41" t="s">
        <v>889</v>
      </c>
      <c r="F205" s="119">
        <v>42893</v>
      </c>
      <c r="G205" s="122">
        <v>133384005</v>
      </c>
      <c r="H205" s="26" t="s">
        <v>910</v>
      </c>
      <c r="I205" s="28" t="s">
        <v>1315</v>
      </c>
      <c r="J205" s="27" t="s">
        <v>1316</v>
      </c>
      <c r="K205" s="123">
        <v>42895</v>
      </c>
      <c r="L205" s="29" t="s">
        <v>947</v>
      </c>
      <c r="M205" s="169">
        <v>1</v>
      </c>
    </row>
    <row r="206" spans="1:13" ht="75" x14ac:dyDescent="0.25">
      <c r="A206" s="118" t="s">
        <v>802</v>
      </c>
      <c r="B206" s="26" t="s">
        <v>126</v>
      </c>
      <c r="C206" s="26" t="s">
        <v>124</v>
      </c>
      <c r="D206" s="25" t="s">
        <v>125</v>
      </c>
      <c r="E206" s="41" t="s">
        <v>890</v>
      </c>
      <c r="F206" s="119">
        <v>42894</v>
      </c>
      <c r="G206" s="122">
        <v>349043409</v>
      </c>
      <c r="H206" s="26" t="s">
        <v>36</v>
      </c>
      <c r="I206" s="12" t="s">
        <v>1362</v>
      </c>
      <c r="J206" s="23" t="s">
        <v>1317</v>
      </c>
      <c r="K206" s="119">
        <v>42894</v>
      </c>
      <c r="L206" s="119" t="s">
        <v>948</v>
      </c>
      <c r="M206" s="169">
        <v>1</v>
      </c>
    </row>
    <row r="207" spans="1:13" ht="84" x14ac:dyDescent="0.25">
      <c r="A207" s="178" t="s">
        <v>803</v>
      </c>
      <c r="B207" s="175" t="s">
        <v>57</v>
      </c>
      <c r="C207" s="175" t="s">
        <v>844</v>
      </c>
      <c r="D207" s="176" t="s">
        <v>990</v>
      </c>
      <c r="E207" s="177" t="s">
        <v>891</v>
      </c>
      <c r="F207" s="111">
        <v>42898</v>
      </c>
      <c r="G207" s="145">
        <v>45273800</v>
      </c>
      <c r="H207" s="175" t="s">
        <v>36</v>
      </c>
      <c r="I207" s="23"/>
      <c r="J207" s="23"/>
      <c r="K207" s="111">
        <v>42900</v>
      </c>
      <c r="L207" s="111" t="s">
        <v>949</v>
      </c>
      <c r="M207" s="33">
        <v>1</v>
      </c>
    </row>
    <row r="208" spans="1:13" ht="72" x14ac:dyDescent="0.25">
      <c r="A208" s="42" t="s">
        <v>804</v>
      </c>
      <c r="B208" s="50" t="s">
        <v>57</v>
      </c>
      <c r="C208" s="50" t="s">
        <v>845</v>
      </c>
      <c r="D208" s="176" t="s">
        <v>991</v>
      </c>
      <c r="E208" s="43" t="s">
        <v>892</v>
      </c>
      <c r="F208" s="32">
        <v>42900</v>
      </c>
      <c r="G208" s="114">
        <v>18000000</v>
      </c>
      <c r="H208" s="50" t="s">
        <v>85</v>
      </c>
      <c r="I208" s="30"/>
      <c r="J208" s="30"/>
      <c r="K208" s="111">
        <v>42901</v>
      </c>
      <c r="L208" s="111" t="s">
        <v>1001</v>
      </c>
      <c r="M208" s="33">
        <v>1</v>
      </c>
    </row>
    <row r="209" spans="1:13" ht="96" x14ac:dyDescent="0.25">
      <c r="A209" s="42" t="s">
        <v>805</v>
      </c>
      <c r="B209" s="50" t="s">
        <v>102</v>
      </c>
      <c r="C209" s="50" t="s">
        <v>846</v>
      </c>
      <c r="D209" s="176" t="s">
        <v>992</v>
      </c>
      <c r="E209" s="43" t="s">
        <v>893</v>
      </c>
      <c r="F209" s="32">
        <v>42901</v>
      </c>
      <c r="G209" s="114">
        <v>18000000</v>
      </c>
      <c r="H209" s="50" t="s">
        <v>85</v>
      </c>
      <c r="I209" s="30"/>
      <c r="J209" s="30"/>
      <c r="K209" s="111">
        <v>42902</v>
      </c>
      <c r="L209" s="111" t="s">
        <v>1002</v>
      </c>
      <c r="M209" s="33">
        <v>1</v>
      </c>
    </row>
    <row r="210" spans="1:13" ht="48" x14ac:dyDescent="0.25">
      <c r="A210" s="42" t="s">
        <v>806</v>
      </c>
      <c r="B210" s="50" t="s">
        <v>86</v>
      </c>
      <c r="C210" s="50" t="s">
        <v>847</v>
      </c>
      <c r="D210" s="176" t="s">
        <v>993</v>
      </c>
      <c r="E210" s="43" t="s">
        <v>894</v>
      </c>
      <c r="F210" s="32">
        <v>42901</v>
      </c>
      <c r="G210" s="114">
        <v>10000000</v>
      </c>
      <c r="H210" s="50" t="s">
        <v>913</v>
      </c>
      <c r="I210" s="30"/>
      <c r="J210" s="30"/>
      <c r="K210" s="111">
        <v>42902</v>
      </c>
      <c r="L210" s="111" t="s">
        <v>1003</v>
      </c>
      <c r="M210" s="33">
        <v>1</v>
      </c>
    </row>
    <row r="211" spans="1:13" ht="108" x14ac:dyDescent="0.25">
      <c r="A211" s="42" t="s">
        <v>807</v>
      </c>
      <c r="B211" s="50" t="s">
        <v>98</v>
      </c>
      <c r="C211" s="50" t="s">
        <v>848</v>
      </c>
      <c r="D211" s="176" t="s">
        <v>994</v>
      </c>
      <c r="E211" s="43" t="s">
        <v>895</v>
      </c>
      <c r="F211" s="32">
        <v>42901</v>
      </c>
      <c r="G211" s="114">
        <v>153911149</v>
      </c>
      <c r="H211" s="50" t="s">
        <v>914</v>
      </c>
      <c r="I211" s="30"/>
      <c r="J211" s="30"/>
      <c r="K211" s="111">
        <v>42906</v>
      </c>
      <c r="L211" s="111" t="s">
        <v>1004</v>
      </c>
      <c r="M211" s="33">
        <v>1</v>
      </c>
    </row>
    <row r="212" spans="1:13" ht="48" x14ac:dyDescent="0.25">
      <c r="A212" s="178" t="s">
        <v>950</v>
      </c>
      <c r="B212" s="50" t="s">
        <v>102</v>
      </c>
      <c r="C212" s="175" t="s">
        <v>954</v>
      </c>
      <c r="D212" s="176" t="s">
        <v>995</v>
      </c>
      <c r="E212" s="178" t="s">
        <v>996</v>
      </c>
      <c r="F212" s="111">
        <v>42902</v>
      </c>
      <c r="G212" s="22">
        <v>0</v>
      </c>
      <c r="H212" s="175" t="s">
        <v>999</v>
      </c>
      <c r="I212" s="23"/>
      <c r="J212" s="23"/>
      <c r="K212" s="111">
        <v>42906</v>
      </c>
      <c r="L212" s="111" t="s">
        <v>1005</v>
      </c>
      <c r="M212" s="33">
        <v>0.22</v>
      </c>
    </row>
    <row r="213" spans="1:13" ht="96" x14ac:dyDescent="0.25">
      <c r="A213" s="42" t="s">
        <v>951</v>
      </c>
      <c r="B213" s="175" t="s">
        <v>91</v>
      </c>
      <c r="C213" s="50" t="s">
        <v>955</v>
      </c>
      <c r="D213" s="176" t="s">
        <v>1056</v>
      </c>
      <c r="E213" s="177" t="s">
        <v>1021</v>
      </c>
      <c r="F213" s="32">
        <v>42908</v>
      </c>
      <c r="G213" s="22"/>
      <c r="H213" s="175" t="s">
        <v>559</v>
      </c>
      <c r="I213" s="12"/>
      <c r="J213" s="12"/>
      <c r="K213" s="111">
        <v>42909</v>
      </c>
      <c r="L213" s="111" t="s">
        <v>1044</v>
      </c>
      <c r="M213" s="33">
        <v>0.1</v>
      </c>
    </row>
    <row r="214" spans="1:13" ht="96" x14ac:dyDescent="0.25">
      <c r="A214" s="42" t="s">
        <v>952</v>
      </c>
      <c r="B214" s="175" t="s">
        <v>126</v>
      </c>
      <c r="C214" s="50" t="s">
        <v>88</v>
      </c>
      <c r="D214" s="176" t="s">
        <v>96</v>
      </c>
      <c r="E214" s="43" t="s">
        <v>997</v>
      </c>
      <c r="F214" s="32">
        <v>42909</v>
      </c>
      <c r="G214" s="114">
        <v>1061459137</v>
      </c>
      <c r="H214" s="50" t="s">
        <v>1000</v>
      </c>
      <c r="I214" s="23"/>
      <c r="J214" s="23"/>
      <c r="K214" s="111">
        <v>42913</v>
      </c>
      <c r="L214" s="111" t="s">
        <v>1355</v>
      </c>
      <c r="M214" s="33">
        <v>1</v>
      </c>
    </row>
    <row r="215" spans="1:13" ht="192" x14ac:dyDescent="0.25">
      <c r="A215" s="42" t="s">
        <v>953</v>
      </c>
      <c r="B215" s="175" t="s">
        <v>91</v>
      </c>
      <c r="C215" s="50" t="s">
        <v>956</v>
      </c>
      <c r="D215" s="176" t="s">
        <v>1057</v>
      </c>
      <c r="E215" s="42" t="s">
        <v>998</v>
      </c>
      <c r="F215" s="32">
        <v>42913</v>
      </c>
      <c r="G215" s="114">
        <v>2356584</v>
      </c>
      <c r="H215" s="50" t="s">
        <v>56</v>
      </c>
      <c r="I215" s="23"/>
      <c r="J215" s="23"/>
      <c r="K215" s="111">
        <v>42913</v>
      </c>
      <c r="L215" s="111" t="s">
        <v>1045</v>
      </c>
      <c r="M215" s="33">
        <v>0.51</v>
      </c>
    </row>
    <row r="216" spans="1:13" ht="192" x14ac:dyDescent="0.25">
      <c r="A216" s="42" t="s">
        <v>1015</v>
      </c>
      <c r="B216" s="175" t="s">
        <v>91</v>
      </c>
      <c r="C216" s="50" t="s">
        <v>1022</v>
      </c>
      <c r="D216" s="176" t="s">
        <v>1058</v>
      </c>
      <c r="E216" s="43" t="s">
        <v>1028</v>
      </c>
      <c r="F216" s="32">
        <v>42913</v>
      </c>
      <c r="G216" s="114">
        <v>22880000</v>
      </c>
      <c r="H216" s="50" t="s">
        <v>1034</v>
      </c>
      <c r="I216" s="23"/>
      <c r="J216" s="23"/>
      <c r="K216" s="111">
        <v>42916</v>
      </c>
      <c r="L216" s="111" t="s">
        <v>1356</v>
      </c>
      <c r="M216" s="33">
        <v>1</v>
      </c>
    </row>
    <row r="217" spans="1:13" ht="108" x14ac:dyDescent="0.25">
      <c r="A217" s="42" t="s">
        <v>1016</v>
      </c>
      <c r="B217" s="12" t="s">
        <v>1066</v>
      </c>
      <c r="C217" s="50" t="s">
        <v>1023</v>
      </c>
      <c r="D217" s="23" t="s">
        <v>1060</v>
      </c>
      <c r="E217" s="43" t="s">
        <v>1029</v>
      </c>
      <c r="F217" s="32">
        <v>42913</v>
      </c>
      <c r="G217" s="114">
        <v>29933000</v>
      </c>
      <c r="H217" s="50" t="s">
        <v>1035</v>
      </c>
      <c r="I217" s="23"/>
      <c r="J217" s="23"/>
      <c r="K217" s="111">
        <v>42916</v>
      </c>
      <c r="L217" s="111" t="s">
        <v>1051</v>
      </c>
      <c r="M217" s="33">
        <v>1</v>
      </c>
    </row>
    <row r="218" spans="1:13" ht="84" x14ac:dyDescent="0.25">
      <c r="A218" s="42" t="s">
        <v>1017</v>
      </c>
      <c r="B218" s="50" t="s">
        <v>157</v>
      </c>
      <c r="C218" s="50" t="s">
        <v>1024</v>
      </c>
      <c r="D218" s="51" t="s">
        <v>1061</v>
      </c>
      <c r="E218" s="43" t="s">
        <v>1030</v>
      </c>
      <c r="F218" s="32">
        <v>42913</v>
      </c>
      <c r="G218" s="114">
        <v>100000000</v>
      </c>
      <c r="H218" s="50" t="s">
        <v>53</v>
      </c>
      <c r="I218" s="96"/>
      <c r="J218" s="96"/>
      <c r="K218" s="151">
        <v>42920</v>
      </c>
      <c r="L218" s="111" t="s">
        <v>1052</v>
      </c>
      <c r="M218" s="33">
        <v>1</v>
      </c>
    </row>
    <row r="219" spans="1:13" ht="144" x14ac:dyDescent="0.25">
      <c r="A219" s="42" t="s">
        <v>1018</v>
      </c>
      <c r="B219" s="175" t="s">
        <v>91</v>
      </c>
      <c r="C219" s="50" t="s">
        <v>1025</v>
      </c>
      <c r="D219" s="176" t="s">
        <v>1059</v>
      </c>
      <c r="E219" s="43" t="s">
        <v>1031</v>
      </c>
      <c r="F219" s="32">
        <v>42915</v>
      </c>
      <c r="G219" s="114">
        <v>250000000</v>
      </c>
      <c r="H219" s="50" t="s">
        <v>85</v>
      </c>
      <c r="I219" s="96"/>
      <c r="J219" s="96"/>
      <c r="K219" s="111">
        <v>42916</v>
      </c>
      <c r="L219" s="111" t="s">
        <v>1046</v>
      </c>
      <c r="M219" s="33">
        <v>1</v>
      </c>
    </row>
    <row r="220" spans="1:13" ht="21.75" customHeight="1" x14ac:dyDescent="0.25">
      <c r="A220" s="42" t="s">
        <v>1019</v>
      </c>
      <c r="B220" s="175" t="s">
        <v>91</v>
      </c>
      <c r="C220" s="50" t="s">
        <v>1026</v>
      </c>
      <c r="D220" s="6"/>
      <c r="E220" s="43" t="s">
        <v>1033</v>
      </c>
      <c r="F220" s="32">
        <v>42915</v>
      </c>
      <c r="G220" s="114">
        <v>0</v>
      </c>
      <c r="H220" s="50" t="s">
        <v>559</v>
      </c>
      <c r="I220" s="96"/>
      <c r="J220" s="96"/>
      <c r="K220" s="151">
        <v>42915</v>
      </c>
      <c r="L220" s="151" t="s">
        <v>1053</v>
      </c>
      <c r="M220" s="33">
        <v>0.1</v>
      </c>
    </row>
    <row r="221" spans="1:13" ht="60" x14ac:dyDescent="0.25">
      <c r="A221" s="42" t="s">
        <v>1020</v>
      </c>
      <c r="B221" s="175" t="s">
        <v>91</v>
      </c>
      <c r="C221" s="50" t="s">
        <v>1027</v>
      </c>
      <c r="D221" s="51" t="s">
        <v>1062</v>
      </c>
      <c r="E221" s="43" t="s">
        <v>1032</v>
      </c>
      <c r="F221" s="32">
        <v>42916</v>
      </c>
      <c r="G221" s="114">
        <v>129951358</v>
      </c>
      <c r="H221" s="50" t="s">
        <v>1036</v>
      </c>
      <c r="I221" s="96"/>
      <c r="J221" s="96"/>
      <c r="K221" s="150">
        <v>42920</v>
      </c>
      <c r="L221" s="151" t="s">
        <v>1054</v>
      </c>
      <c r="M221" s="33">
        <v>1</v>
      </c>
    </row>
    <row r="222" spans="1:13" s="55" customFormat="1" ht="121.5" customHeight="1" thickBot="1" x14ac:dyDescent="0.3">
      <c r="A222" s="155" t="s">
        <v>1047</v>
      </c>
      <c r="B222" s="134" t="s">
        <v>157</v>
      </c>
      <c r="C222" s="134" t="s">
        <v>1048</v>
      </c>
      <c r="D222" s="156" t="s">
        <v>1063</v>
      </c>
      <c r="E222" s="157" t="s">
        <v>1049</v>
      </c>
      <c r="F222" s="74">
        <v>42916</v>
      </c>
      <c r="G222" s="138">
        <v>680886766</v>
      </c>
      <c r="H222" s="134" t="s">
        <v>1050</v>
      </c>
      <c r="I222" s="212" t="s">
        <v>1561</v>
      </c>
      <c r="J222" s="213" t="s">
        <v>1562</v>
      </c>
      <c r="K222" s="74">
        <v>42916</v>
      </c>
      <c r="L222" s="74" t="s">
        <v>1055</v>
      </c>
      <c r="M222" s="158">
        <v>0.9</v>
      </c>
    </row>
    <row r="223" spans="1:13" ht="27" thickBot="1" x14ac:dyDescent="0.3">
      <c r="A223" s="202" t="s">
        <v>1322</v>
      </c>
      <c r="B223" s="203"/>
      <c r="C223" s="203"/>
      <c r="D223" s="203"/>
      <c r="E223" s="203"/>
      <c r="F223" s="203"/>
      <c r="G223" s="203"/>
      <c r="H223" s="203"/>
      <c r="I223" s="203"/>
      <c r="J223" s="203"/>
      <c r="K223" s="203"/>
      <c r="L223" s="203"/>
      <c r="M223" s="204"/>
    </row>
    <row r="224" spans="1:13" ht="90" x14ac:dyDescent="0.25">
      <c r="A224" s="139" t="s">
        <v>0</v>
      </c>
      <c r="B224" s="139" t="s">
        <v>5</v>
      </c>
      <c r="C224" s="139" t="s">
        <v>1</v>
      </c>
      <c r="D224" s="139" t="s">
        <v>6</v>
      </c>
      <c r="E224" s="140" t="s">
        <v>108</v>
      </c>
      <c r="F224" s="139" t="s">
        <v>140</v>
      </c>
      <c r="G224" s="139" t="s">
        <v>8</v>
      </c>
      <c r="H224" s="139" t="s">
        <v>40</v>
      </c>
      <c r="I224" s="139" t="s">
        <v>1363</v>
      </c>
      <c r="J224" s="140" t="s">
        <v>163</v>
      </c>
      <c r="K224" s="139" t="s">
        <v>2</v>
      </c>
      <c r="L224" s="143" t="s">
        <v>3</v>
      </c>
      <c r="M224" s="139" t="s">
        <v>162</v>
      </c>
    </row>
    <row r="225" spans="1:13" s="55" customFormat="1" ht="204" x14ac:dyDescent="0.25">
      <c r="A225" s="118" t="s">
        <v>1069</v>
      </c>
      <c r="B225" s="26" t="s">
        <v>115</v>
      </c>
      <c r="C225" s="26" t="s">
        <v>1119</v>
      </c>
      <c r="D225" s="25" t="s">
        <v>1218</v>
      </c>
      <c r="E225" s="41" t="s">
        <v>1158</v>
      </c>
      <c r="F225" s="119">
        <v>42920</v>
      </c>
      <c r="G225" s="122">
        <v>387307099</v>
      </c>
      <c r="H225" s="26" t="s">
        <v>1209</v>
      </c>
      <c r="I225" s="12" t="s">
        <v>1556</v>
      </c>
      <c r="J225" s="12" t="s">
        <v>1557</v>
      </c>
      <c r="K225" s="119">
        <v>42920</v>
      </c>
      <c r="L225" s="119" t="s">
        <v>1257</v>
      </c>
      <c r="M225" s="33">
        <v>0.78</v>
      </c>
    </row>
    <row r="226" spans="1:13" s="55" customFormat="1" ht="168" x14ac:dyDescent="0.25">
      <c r="A226" s="118" t="s">
        <v>1070</v>
      </c>
      <c r="B226" s="26" t="s">
        <v>115</v>
      </c>
      <c r="C226" s="26" t="s">
        <v>1120</v>
      </c>
      <c r="D226" s="23" t="s">
        <v>1219</v>
      </c>
      <c r="E226" s="41" t="s">
        <v>1159</v>
      </c>
      <c r="F226" s="119">
        <v>42920</v>
      </c>
      <c r="G226" s="214">
        <v>4132891970</v>
      </c>
      <c r="H226" s="26" t="s">
        <v>58</v>
      </c>
      <c r="I226" s="12" t="s">
        <v>1539</v>
      </c>
      <c r="J226" s="23" t="s">
        <v>1540</v>
      </c>
      <c r="K226" s="32">
        <v>42920</v>
      </c>
      <c r="L226" s="57" t="s">
        <v>1258</v>
      </c>
      <c r="M226" s="33">
        <v>0.85</v>
      </c>
    </row>
    <row r="227" spans="1:13" ht="108" x14ac:dyDescent="0.25">
      <c r="A227" s="178" t="s">
        <v>1071</v>
      </c>
      <c r="B227" s="50" t="s">
        <v>157</v>
      </c>
      <c r="C227" s="175" t="s">
        <v>1121</v>
      </c>
      <c r="D227" s="51" t="s">
        <v>1220</v>
      </c>
      <c r="E227" s="177" t="s">
        <v>1160</v>
      </c>
      <c r="F227" s="111">
        <v>42920</v>
      </c>
      <c r="G227" s="145">
        <v>172150047</v>
      </c>
      <c r="H227" s="175" t="s">
        <v>85</v>
      </c>
      <c r="I227" s="96"/>
      <c r="J227" s="96"/>
      <c r="K227" s="151">
        <v>42921</v>
      </c>
      <c r="L227" s="104" t="s">
        <v>1259</v>
      </c>
      <c r="M227" s="52">
        <v>1</v>
      </c>
    </row>
    <row r="228" spans="1:13" ht="132" x14ac:dyDescent="0.25">
      <c r="A228" s="178" t="s">
        <v>1072</v>
      </c>
      <c r="B228" s="175" t="s">
        <v>89</v>
      </c>
      <c r="C228" s="175" t="s">
        <v>1122</v>
      </c>
      <c r="D228" s="176" t="s">
        <v>1221</v>
      </c>
      <c r="E228" s="177" t="s">
        <v>1161</v>
      </c>
      <c r="F228" s="111">
        <v>42921</v>
      </c>
      <c r="G228" s="145">
        <v>57300000</v>
      </c>
      <c r="H228" s="175" t="s">
        <v>1210</v>
      </c>
      <c r="I228" s="96"/>
      <c r="J228" s="96"/>
      <c r="K228" s="111">
        <v>42922</v>
      </c>
      <c r="L228" s="111" t="s">
        <v>1260</v>
      </c>
      <c r="M228" s="52">
        <v>1</v>
      </c>
    </row>
    <row r="229" spans="1:13" ht="252" x14ac:dyDescent="0.25">
      <c r="A229" s="178" t="s">
        <v>1073</v>
      </c>
      <c r="B229" s="175" t="s">
        <v>91</v>
      </c>
      <c r="C229" s="175" t="s">
        <v>1123</v>
      </c>
      <c r="D229" s="176" t="s">
        <v>1222</v>
      </c>
      <c r="E229" s="177" t="s">
        <v>1162</v>
      </c>
      <c r="F229" s="111">
        <v>42926</v>
      </c>
      <c r="G229" s="145">
        <v>0</v>
      </c>
      <c r="H229" s="175" t="s">
        <v>56</v>
      </c>
      <c r="I229" s="96"/>
      <c r="J229" s="96"/>
      <c r="K229" s="111">
        <v>42926</v>
      </c>
      <c r="L229" s="111" t="s">
        <v>1261</v>
      </c>
      <c r="M229" s="52">
        <v>0.47</v>
      </c>
    </row>
    <row r="230" spans="1:13" ht="168" x14ac:dyDescent="0.25">
      <c r="A230" s="178" t="s">
        <v>1074</v>
      </c>
      <c r="B230" s="50" t="s">
        <v>98</v>
      </c>
      <c r="C230" s="175" t="s">
        <v>1124</v>
      </c>
      <c r="D230" s="176" t="s">
        <v>1223</v>
      </c>
      <c r="E230" s="177" t="s">
        <v>1163</v>
      </c>
      <c r="F230" s="111">
        <v>42927</v>
      </c>
      <c r="G230" s="145">
        <v>50000000</v>
      </c>
      <c r="H230" s="175" t="s">
        <v>58</v>
      </c>
      <c r="I230" s="96"/>
      <c r="J230" s="96"/>
      <c r="K230" s="111">
        <v>42928</v>
      </c>
      <c r="L230" s="111" t="s">
        <v>1262</v>
      </c>
      <c r="M230" s="52">
        <v>1</v>
      </c>
    </row>
    <row r="231" spans="1:13" ht="132" x14ac:dyDescent="0.25">
      <c r="A231" s="178" t="s">
        <v>1075</v>
      </c>
      <c r="B231" s="175" t="s">
        <v>91</v>
      </c>
      <c r="C231" s="175" t="s">
        <v>1125</v>
      </c>
      <c r="D231" s="176" t="s">
        <v>1224</v>
      </c>
      <c r="E231" s="177" t="s">
        <v>1164</v>
      </c>
      <c r="F231" s="111">
        <v>42928</v>
      </c>
      <c r="G231" s="145">
        <v>0</v>
      </c>
      <c r="H231" s="175" t="s">
        <v>56</v>
      </c>
      <c r="I231" s="96"/>
      <c r="J231" s="96"/>
      <c r="K231" s="111">
        <v>42929</v>
      </c>
      <c r="L231" s="111" t="s">
        <v>1263</v>
      </c>
      <c r="M231" s="52">
        <v>0.47</v>
      </c>
    </row>
    <row r="232" spans="1:13" ht="72" x14ac:dyDescent="0.25">
      <c r="A232" s="179" t="s">
        <v>1076</v>
      </c>
      <c r="B232" s="175" t="s">
        <v>89</v>
      </c>
      <c r="C232" s="175" t="s">
        <v>1126</v>
      </c>
      <c r="D232" s="176" t="s">
        <v>1225</v>
      </c>
      <c r="E232" s="128" t="s">
        <v>1165</v>
      </c>
      <c r="F232" s="111">
        <v>42928</v>
      </c>
      <c r="G232" s="145">
        <v>35000000</v>
      </c>
      <c r="H232" s="175" t="s">
        <v>1211</v>
      </c>
      <c r="I232" s="96"/>
      <c r="J232" s="96"/>
      <c r="K232" s="111">
        <v>42934</v>
      </c>
      <c r="L232" s="111" t="s">
        <v>1264</v>
      </c>
      <c r="M232" s="52">
        <v>1</v>
      </c>
    </row>
    <row r="233" spans="1:13" ht="96" x14ac:dyDescent="0.25">
      <c r="A233" s="174" t="s">
        <v>1077</v>
      </c>
      <c r="B233" s="175" t="s">
        <v>126</v>
      </c>
      <c r="C233" s="176" t="s">
        <v>1127</v>
      </c>
      <c r="D233" s="176" t="s">
        <v>1226</v>
      </c>
      <c r="E233" s="179" t="s">
        <v>1166</v>
      </c>
      <c r="F233" s="111">
        <v>42933</v>
      </c>
      <c r="G233" s="176" t="s">
        <v>1203</v>
      </c>
      <c r="H233" s="176" t="s">
        <v>903</v>
      </c>
      <c r="I233" s="96"/>
      <c r="J233" s="96"/>
      <c r="K233" s="111">
        <v>42935</v>
      </c>
      <c r="L233" s="111" t="s">
        <v>1265</v>
      </c>
      <c r="M233" s="33">
        <v>1</v>
      </c>
    </row>
    <row r="234" spans="1:13" ht="180" x14ac:dyDescent="0.25">
      <c r="A234" s="174" t="s">
        <v>1078</v>
      </c>
      <c r="B234" s="175" t="s">
        <v>52</v>
      </c>
      <c r="C234" s="175" t="s">
        <v>1128</v>
      </c>
      <c r="D234" s="176" t="s">
        <v>1227</v>
      </c>
      <c r="E234" s="179" t="s">
        <v>1167</v>
      </c>
      <c r="F234" s="111">
        <v>42934</v>
      </c>
      <c r="G234" s="176" t="s">
        <v>1204</v>
      </c>
      <c r="H234" s="176" t="s">
        <v>30</v>
      </c>
      <c r="I234" s="96"/>
      <c r="J234" s="96"/>
      <c r="K234" s="111">
        <v>42935</v>
      </c>
      <c r="L234" s="111" t="s">
        <v>1266</v>
      </c>
      <c r="M234" s="52">
        <v>1</v>
      </c>
    </row>
    <row r="235" spans="1:13" s="55" customFormat="1" ht="138.75" customHeight="1" x14ac:dyDescent="0.25">
      <c r="A235" s="215" t="s">
        <v>1079</v>
      </c>
      <c r="B235" s="26" t="s">
        <v>126</v>
      </c>
      <c r="C235" s="26" t="s">
        <v>829</v>
      </c>
      <c r="D235" s="25" t="s">
        <v>95</v>
      </c>
      <c r="E235" s="216" t="s">
        <v>1168</v>
      </c>
      <c r="F235" s="119">
        <v>42934</v>
      </c>
      <c r="G235" s="25" t="s">
        <v>1205</v>
      </c>
      <c r="H235" s="25" t="s">
        <v>53</v>
      </c>
      <c r="I235" s="37" t="s">
        <v>1535</v>
      </c>
      <c r="J235" s="12" t="s">
        <v>1536</v>
      </c>
      <c r="K235" s="119">
        <v>42935</v>
      </c>
      <c r="L235" s="119" t="s">
        <v>1267</v>
      </c>
      <c r="M235" s="33">
        <v>1</v>
      </c>
    </row>
    <row r="236" spans="1:13" ht="72" x14ac:dyDescent="0.25">
      <c r="A236" s="173" t="s">
        <v>1080</v>
      </c>
      <c r="B236" s="175" t="s">
        <v>115</v>
      </c>
      <c r="C236" s="175" t="s">
        <v>1129</v>
      </c>
      <c r="D236" s="180" t="s">
        <v>1228</v>
      </c>
      <c r="E236" s="128" t="s">
        <v>1169</v>
      </c>
      <c r="F236" s="111">
        <v>42935</v>
      </c>
      <c r="G236" s="132">
        <v>47827061</v>
      </c>
      <c r="H236" s="176" t="s">
        <v>36</v>
      </c>
      <c r="I236" s="96"/>
      <c r="J236" s="96"/>
      <c r="K236" s="113">
        <v>42941</v>
      </c>
      <c r="L236" s="113" t="s">
        <v>1268</v>
      </c>
      <c r="M236" s="33">
        <v>1</v>
      </c>
    </row>
    <row r="237" spans="1:13" ht="72" x14ac:dyDescent="0.25">
      <c r="A237" s="64" t="s">
        <v>1081</v>
      </c>
      <c r="B237" s="10" t="s">
        <v>1313</v>
      </c>
      <c r="C237" s="112" t="s">
        <v>1130</v>
      </c>
      <c r="D237" s="180" t="s">
        <v>1229</v>
      </c>
      <c r="E237" s="129" t="s">
        <v>1170</v>
      </c>
      <c r="F237" s="113">
        <v>42935</v>
      </c>
      <c r="G237" s="133">
        <v>12500000</v>
      </c>
      <c r="H237" s="180" t="s">
        <v>58</v>
      </c>
      <c r="I237" s="96"/>
      <c r="J237" s="96"/>
      <c r="K237" s="113">
        <v>42941</v>
      </c>
      <c r="L237" s="113" t="s">
        <v>1269</v>
      </c>
      <c r="M237" s="52">
        <v>1</v>
      </c>
    </row>
    <row r="238" spans="1:13" ht="108" x14ac:dyDescent="0.25">
      <c r="A238" s="64" t="s">
        <v>1082</v>
      </c>
      <c r="B238" s="137" t="s">
        <v>1312</v>
      </c>
      <c r="C238" s="180" t="s">
        <v>1131</v>
      </c>
      <c r="D238" s="180" t="s">
        <v>1230</v>
      </c>
      <c r="E238" s="130" t="s">
        <v>1171</v>
      </c>
      <c r="F238" s="113">
        <v>42935</v>
      </c>
      <c r="G238" s="180" t="s">
        <v>1206</v>
      </c>
      <c r="H238" s="180" t="s">
        <v>121</v>
      </c>
      <c r="I238" s="96"/>
      <c r="J238" s="96"/>
      <c r="K238" s="113">
        <v>42940</v>
      </c>
      <c r="L238" s="113" t="s">
        <v>1270</v>
      </c>
      <c r="M238" s="33">
        <v>0.43</v>
      </c>
    </row>
    <row r="239" spans="1:13" ht="84" x14ac:dyDescent="0.25">
      <c r="A239" s="174" t="s">
        <v>1083</v>
      </c>
      <c r="B239" s="26" t="s">
        <v>157</v>
      </c>
      <c r="C239" s="176" t="s">
        <v>1132</v>
      </c>
      <c r="D239" s="176" t="s">
        <v>1231</v>
      </c>
      <c r="E239" s="179" t="s">
        <v>1172</v>
      </c>
      <c r="F239" s="111">
        <v>42941</v>
      </c>
      <c r="G239" s="176" t="s">
        <v>1207</v>
      </c>
      <c r="H239" s="176" t="s">
        <v>58</v>
      </c>
      <c r="I239" s="96"/>
      <c r="J239" s="96"/>
      <c r="K239" s="111">
        <v>42943</v>
      </c>
      <c r="L239" s="111" t="s">
        <v>1271</v>
      </c>
      <c r="M239" s="52">
        <v>1</v>
      </c>
    </row>
    <row r="240" spans="1:13" ht="108" x14ac:dyDescent="0.25">
      <c r="A240" s="174" t="s">
        <v>1084</v>
      </c>
      <c r="B240" s="175" t="s">
        <v>91</v>
      </c>
      <c r="C240" s="175" t="s">
        <v>1133</v>
      </c>
      <c r="D240" s="176" t="s">
        <v>1232</v>
      </c>
      <c r="E240" s="131" t="s">
        <v>1173</v>
      </c>
      <c r="F240" s="111">
        <v>42941</v>
      </c>
      <c r="G240" s="145">
        <v>0</v>
      </c>
      <c r="H240" s="176" t="s">
        <v>56</v>
      </c>
      <c r="I240" s="96"/>
      <c r="J240" s="96"/>
      <c r="K240" s="111">
        <v>42943</v>
      </c>
      <c r="L240" s="111" t="s">
        <v>1272</v>
      </c>
      <c r="M240" s="33">
        <v>0.42</v>
      </c>
    </row>
    <row r="241" spans="1:13" ht="240" x14ac:dyDescent="0.25">
      <c r="A241" s="174" t="s">
        <v>1085</v>
      </c>
      <c r="B241" s="175" t="s">
        <v>126</v>
      </c>
      <c r="C241" s="175" t="s">
        <v>1134</v>
      </c>
      <c r="D241" s="176" t="s">
        <v>1233</v>
      </c>
      <c r="E241" s="179" t="s">
        <v>1174</v>
      </c>
      <c r="F241" s="111">
        <v>42944</v>
      </c>
      <c r="G241" s="159">
        <v>1434904288</v>
      </c>
      <c r="H241" s="176" t="s">
        <v>58</v>
      </c>
      <c r="I241" s="96"/>
      <c r="J241" s="96"/>
      <c r="K241" s="111">
        <v>42948</v>
      </c>
      <c r="L241" s="111" t="s">
        <v>1273</v>
      </c>
      <c r="M241" s="52">
        <v>1</v>
      </c>
    </row>
    <row r="242" spans="1:13" ht="96" x14ac:dyDescent="0.25">
      <c r="A242" s="174" t="s">
        <v>1086</v>
      </c>
      <c r="B242" s="175" t="s">
        <v>89</v>
      </c>
      <c r="C242" s="175" t="s">
        <v>1135</v>
      </c>
      <c r="D242" s="176">
        <v>71671625</v>
      </c>
      <c r="E242" s="179" t="s">
        <v>1175</v>
      </c>
      <c r="F242" s="111">
        <v>42947</v>
      </c>
      <c r="G242" s="159">
        <v>35000000</v>
      </c>
      <c r="H242" s="176" t="s">
        <v>53</v>
      </c>
      <c r="I242" s="96"/>
      <c r="J242" s="96"/>
      <c r="K242" s="111">
        <v>42948</v>
      </c>
      <c r="L242" s="111" t="s">
        <v>1274</v>
      </c>
      <c r="M242" s="52">
        <v>1</v>
      </c>
    </row>
    <row r="243" spans="1:13" ht="132" x14ac:dyDescent="0.25">
      <c r="A243" s="64" t="s">
        <v>1087</v>
      </c>
      <c r="B243" s="175" t="s">
        <v>89</v>
      </c>
      <c r="C243" s="112" t="s">
        <v>1136</v>
      </c>
      <c r="D243" s="180" t="s">
        <v>1234</v>
      </c>
      <c r="E243" s="129" t="s">
        <v>1176</v>
      </c>
      <c r="F243" s="113">
        <v>42947</v>
      </c>
      <c r="G243" s="127">
        <v>27651346</v>
      </c>
      <c r="H243" s="180" t="s">
        <v>58</v>
      </c>
      <c r="I243" s="96"/>
      <c r="J243" s="96"/>
      <c r="K243" s="113">
        <v>42948</v>
      </c>
      <c r="L243" s="113" t="s">
        <v>1273</v>
      </c>
      <c r="M243" s="52">
        <v>1</v>
      </c>
    </row>
    <row r="244" spans="1:13" ht="96" x14ac:dyDescent="0.25">
      <c r="A244" s="64" t="s">
        <v>1088</v>
      </c>
      <c r="B244" s="26" t="s">
        <v>157</v>
      </c>
      <c r="C244" s="180" t="s">
        <v>532</v>
      </c>
      <c r="D244" s="51" t="s">
        <v>499</v>
      </c>
      <c r="E244" s="129" t="s">
        <v>1177</v>
      </c>
      <c r="F244" s="113">
        <v>42947</v>
      </c>
      <c r="G244" s="180" t="s">
        <v>1208</v>
      </c>
      <c r="H244" s="180" t="s">
        <v>58</v>
      </c>
      <c r="I244" s="96"/>
      <c r="J244" s="96"/>
      <c r="K244" s="150">
        <v>42948</v>
      </c>
      <c r="L244" s="104" t="s">
        <v>1273</v>
      </c>
      <c r="M244" s="52">
        <v>1</v>
      </c>
    </row>
    <row r="245" spans="1:13" ht="36.75" customHeight="1" x14ac:dyDescent="0.25">
      <c r="A245" s="64" t="s">
        <v>1089</v>
      </c>
      <c r="B245" s="175" t="s">
        <v>91</v>
      </c>
      <c r="C245" s="112" t="s">
        <v>391</v>
      </c>
      <c r="D245" s="180" t="s">
        <v>60</v>
      </c>
      <c r="E245" s="129" t="s">
        <v>1178</v>
      </c>
      <c r="F245" s="113">
        <v>42948</v>
      </c>
      <c r="G245" s="127">
        <v>26557080</v>
      </c>
      <c r="H245" s="180" t="s">
        <v>58</v>
      </c>
      <c r="I245" s="96"/>
      <c r="J245" s="96"/>
      <c r="K245" s="113">
        <v>42948</v>
      </c>
      <c r="L245" s="113" t="s">
        <v>1273</v>
      </c>
      <c r="M245" s="52">
        <v>1</v>
      </c>
    </row>
    <row r="246" spans="1:13" ht="144" x14ac:dyDescent="0.25">
      <c r="A246" s="174" t="s">
        <v>1090</v>
      </c>
      <c r="B246" s="175" t="s">
        <v>126</v>
      </c>
      <c r="C246" s="176" t="s">
        <v>124</v>
      </c>
      <c r="D246" s="176" t="s">
        <v>125</v>
      </c>
      <c r="E246" s="179" t="s">
        <v>1179</v>
      </c>
      <c r="F246" s="111">
        <v>42950</v>
      </c>
      <c r="G246" s="145">
        <v>169032960</v>
      </c>
      <c r="H246" s="176" t="s">
        <v>910</v>
      </c>
      <c r="I246" s="96"/>
      <c r="J246" s="96"/>
      <c r="K246" s="111">
        <v>42951</v>
      </c>
      <c r="L246" s="111" t="s">
        <v>1275</v>
      </c>
      <c r="M246" s="33">
        <v>1</v>
      </c>
    </row>
    <row r="247" spans="1:13" ht="108" x14ac:dyDescent="0.25">
      <c r="A247" s="174" t="s">
        <v>1091</v>
      </c>
      <c r="B247" s="175" t="s">
        <v>126</v>
      </c>
      <c r="C247" s="176" t="s">
        <v>1127</v>
      </c>
      <c r="D247" s="176" t="s">
        <v>1226</v>
      </c>
      <c r="E247" s="179" t="s">
        <v>1180</v>
      </c>
      <c r="F247" s="111">
        <v>42950</v>
      </c>
      <c r="G247" s="145">
        <v>1580000000</v>
      </c>
      <c r="H247" s="176" t="s">
        <v>910</v>
      </c>
      <c r="I247" s="96"/>
      <c r="J247" s="96"/>
      <c r="K247" s="111">
        <v>42951</v>
      </c>
      <c r="L247" s="111" t="s">
        <v>1276</v>
      </c>
      <c r="M247" s="33">
        <v>1</v>
      </c>
    </row>
    <row r="248" spans="1:13" ht="108" x14ac:dyDescent="0.25">
      <c r="A248" s="174" t="s">
        <v>1092</v>
      </c>
      <c r="B248" s="175" t="s">
        <v>126</v>
      </c>
      <c r="C248" s="175" t="s">
        <v>1137</v>
      </c>
      <c r="D248" s="51" t="s">
        <v>131</v>
      </c>
      <c r="E248" s="179" t="s">
        <v>1181</v>
      </c>
      <c r="F248" s="111">
        <v>42950</v>
      </c>
      <c r="G248" s="145">
        <v>880000000</v>
      </c>
      <c r="H248" s="176" t="s">
        <v>910</v>
      </c>
      <c r="I248" s="96"/>
      <c r="J248" s="96"/>
      <c r="K248" s="150">
        <v>42951</v>
      </c>
      <c r="L248" s="104" t="s">
        <v>1275</v>
      </c>
      <c r="M248" s="33">
        <v>1</v>
      </c>
    </row>
    <row r="249" spans="1:13" ht="120" x14ac:dyDescent="0.25">
      <c r="A249" s="174" t="s">
        <v>1093</v>
      </c>
      <c r="B249" s="175" t="s">
        <v>86</v>
      </c>
      <c r="C249" s="176" t="s">
        <v>124</v>
      </c>
      <c r="D249" s="176" t="s">
        <v>125</v>
      </c>
      <c r="E249" s="179" t="s">
        <v>1182</v>
      </c>
      <c r="F249" s="111">
        <v>42951</v>
      </c>
      <c r="G249" s="145">
        <v>135824700</v>
      </c>
      <c r="H249" s="176" t="s">
        <v>910</v>
      </c>
      <c r="I249" s="96"/>
      <c r="J249" s="96"/>
      <c r="K249" s="111">
        <v>42951</v>
      </c>
      <c r="L249" s="111" t="s">
        <v>1275</v>
      </c>
      <c r="M249" s="33">
        <v>1</v>
      </c>
    </row>
    <row r="250" spans="1:13" ht="108" x14ac:dyDescent="0.25">
      <c r="A250" s="174" t="s">
        <v>1094</v>
      </c>
      <c r="B250" s="175" t="s">
        <v>86</v>
      </c>
      <c r="C250" s="175" t="s">
        <v>1137</v>
      </c>
      <c r="D250" s="176" t="s">
        <v>131</v>
      </c>
      <c r="E250" s="179" t="s">
        <v>1183</v>
      </c>
      <c r="F250" s="111">
        <v>42951</v>
      </c>
      <c r="G250" s="145">
        <v>270000000</v>
      </c>
      <c r="H250" s="176" t="s">
        <v>1212</v>
      </c>
      <c r="I250" s="96"/>
      <c r="J250" s="96"/>
      <c r="K250" s="111">
        <v>42955</v>
      </c>
      <c r="L250" s="111" t="s">
        <v>1277</v>
      </c>
      <c r="M250" s="33">
        <v>1</v>
      </c>
    </row>
    <row r="251" spans="1:13" ht="108" x14ac:dyDescent="0.25">
      <c r="A251" s="174" t="s">
        <v>1095</v>
      </c>
      <c r="B251" s="175" t="s">
        <v>126</v>
      </c>
      <c r="C251" s="175" t="s">
        <v>1138</v>
      </c>
      <c r="D251" s="176" t="s">
        <v>1235</v>
      </c>
      <c r="E251" s="179" t="s">
        <v>1184</v>
      </c>
      <c r="F251" s="111">
        <v>42951</v>
      </c>
      <c r="G251" s="145">
        <v>130000000</v>
      </c>
      <c r="H251" s="176" t="s">
        <v>1213</v>
      </c>
      <c r="I251" s="96"/>
      <c r="J251" s="96"/>
      <c r="K251" s="111">
        <v>42951</v>
      </c>
      <c r="L251" s="111" t="s">
        <v>1278</v>
      </c>
      <c r="M251" s="33">
        <v>1</v>
      </c>
    </row>
    <row r="252" spans="1:13" s="55" customFormat="1" ht="96" x14ac:dyDescent="0.25">
      <c r="A252" s="215" t="s">
        <v>1096</v>
      </c>
      <c r="B252" s="50" t="s">
        <v>98</v>
      </c>
      <c r="C252" s="26" t="s">
        <v>1139</v>
      </c>
      <c r="D252" s="23" t="s">
        <v>31</v>
      </c>
      <c r="E252" s="216" t="s">
        <v>1185</v>
      </c>
      <c r="F252" s="119">
        <v>42955</v>
      </c>
      <c r="G252" s="122">
        <v>300000000</v>
      </c>
      <c r="H252" s="25" t="s">
        <v>53</v>
      </c>
      <c r="I252" s="37" t="s">
        <v>1549</v>
      </c>
      <c r="J252" s="96"/>
      <c r="K252" s="97">
        <v>42957</v>
      </c>
      <c r="L252" s="57" t="s">
        <v>1279</v>
      </c>
      <c r="M252" s="33">
        <v>1</v>
      </c>
    </row>
    <row r="253" spans="1:13" ht="96" x14ac:dyDescent="0.25">
      <c r="A253" s="174" t="s">
        <v>1097</v>
      </c>
      <c r="B253" s="175" t="s">
        <v>126</v>
      </c>
      <c r="C253" s="175" t="s">
        <v>1140</v>
      </c>
      <c r="D253" s="51" t="s">
        <v>1236</v>
      </c>
      <c r="E253" s="179" t="s">
        <v>1186</v>
      </c>
      <c r="F253" s="111">
        <v>42961</v>
      </c>
      <c r="G253" s="145">
        <v>900000000</v>
      </c>
      <c r="H253" s="175" t="s">
        <v>1214</v>
      </c>
      <c r="I253" s="96"/>
      <c r="J253" s="96"/>
      <c r="K253" s="150">
        <v>42961</v>
      </c>
      <c r="L253" s="104" t="s">
        <v>1280</v>
      </c>
      <c r="M253" s="52">
        <v>1</v>
      </c>
    </row>
    <row r="254" spans="1:13" ht="108" x14ac:dyDescent="0.25">
      <c r="A254" s="174" t="s">
        <v>1098</v>
      </c>
      <c r="B254" s="175" t="s">
        <v>115</v>
      </c>
      <c r="C254" s="175" t="s">
        <v>1141</v>
      </c>
      <c r="D254" s="176" t="s">
        <v>1237</v>
      </c>
      <c r="E254" s="177" t="s">
        <v>1187</v>
      </c>
      <c r="F254" s="111">
        <v>42961</v>
      </c>
      <c r="G254" s="145">
        <v>198497355</v>
      </c>
      <c r="H254" s="175" t="s">
        <v>1214</v>
      </c>
      <c r="I254" s="96"/>
      <c r="J254" s="96"/>
      <c r="K254" s="111">
        <v>42963</v>
      </c>
      <c r="L254" s="111" t="s">
        <v>1281</v>
      </c>
      <c r="M254" s="52">
        <v>1</v>
      </c>
    </row>
    <row r="255" spans="1:13" ht="180" x14ac:dyDescent="0.25">
      <c r="A255" s="174" t="s">
        <v>1099</v>
      </c>
      <c r="B255" s="175" t="s">
        <v>126</v>
      </c>
      <c r="C255" s="175" t="s">
        <v>1142</v>
      </c>
      <c r="D255" s="176" t="s">
        <v>1238</v>
      </c>
      <c r="E255" s="179" t="s">
        <v>1188</v>
      </c>
      <c r="F255" s="111">
        <v>42961</v>
      </c>
      <c r="G255" s="145">
        <v>17012240</v>
      </c>
      <c r="H255" s="175" t="s">
        <v>1215</v>
      </c>
      <c r="I255" s="96"/>
      <c r="J255" s="96"/>
      <c r="K255" s="111">
        <v>42963</v>
      </c>
      <c r="L255" s="111" t="s">
        <v>1282</v>
      </c>
      <c r="M255" s="33">
        <v>1</v>
      </c>
    </row>
    <row r="256" spans="1:13" s="55" customFormat="1" ht="108" x14ac:dyDescent="0.25">
      <c r="A256" s="215" t="s">
        <v>1100</v>
      </c>
      <c r="B256" s="50" t="s">
        <v>98</v>
      </c>
      <c r="C256" s="25" t="s">
        <v>1143</v>
      </c>
      <c r="D256" s="25" t="s">
        <v>1239</v>
      </c>
      <c r="E256" s="216" t="s">
        <v>1189</v>
      </c>
      <c r="F256" s="119">
        <v>42963</v>
      </c>
      <c r="G256" s="122">
        <v>29734530</v>
      </c>
      <c r="H256" s="26" t="s">
        <v>910</v>
      </c>
      <c r="I256" s="96"/>
      <c r="J256" s="96"/>
      <c r="K256" s="119">
        <v>42969</v>
      </c>
      <c r="L256" s="119" t="s">
        <v>1283</v>
      </c>
      <c r="M256" s="33">
        <v>1</v>
      </c>
    </row>
    <row r="257" spans="1:13" ht="180" x14ac:dyDescent="0.25">
      <c r="A257" s="172" t="s">
        <v>1101</v>
      </c>
      <c r="B257" s="175" t="s">
        <v>91</v>
      </c>
      <c r="C257" s="175" t="s">
        <v>1144</v>
      </c>
      <c r="D257" s="176" t="s">
        <v>1240</v>
      </c>
      <c r="E257" s="179" t="s">
        <v>1190</v>
      </c>
      <c r="F257" s="111">
        <v>42963</v>
      </c>
      <c r="G257" s="145">
        <v>4311864</v>
      </c>
      <c r="H257" s="175" t="s">
        <v>56</v>
      </c>
      <c r="I257" s="96"/>
      <c r="J257" s="96"/>
      <c r="K257" s="111">
        <v>42963</v>
      </c>
      <c r="L257" s="149" t="s">
        <v>1284</v>
      </c>
      <c r="M257" s="33">
        <v>0.37</v>
      </c>
    </row>
    <row r="258" spans="1:13" s="55" customFormat="1" ht="75" x14ac:dyDescent="0.25">
      <c r="A258" s="76" t="s">
        <v>1102</v>
      </c>
      <c r="B258" s="26" t="s">
        <v>115</v>
      </c>
      <c r="C258" s="25" t="s">
        <v>1145</v>
      </c>
      <c r="D258" s="25" t="s">
        <v>1241</v>
      </c>
      <c r="E258" s="41" t="s">
        <v>1191</v>
      </c>
      <c r="F258" s="119">
        <v>42963</v>
      </c>
      <c r="G258" s="122">
        <v>2004953028</v>
      </c>
      <c r="H258" s="26" t="s">
        <v>53</v>
      </c>
      <c r="I258" s="37" t="s">
        <v>1554</v>
      </c>
      <c r="J258" s="12" t="s">
        <v>1555</v>
      </c>
      <c r="K258" s="119">
        <v>42963</v>
      </c>
      <c r="L258" s="153" t="s">
        <v>1285</v>
      </c>
      <c r="M258" s="33">
        <v>0.82</v>
      </c>
    </row>
    <row r="259" spans="1:13" ht="60" x14ac:dyDescent="0.25">
      <c r="A259" s="172" t="s">
        <v>1103</v>
      </c>
      <c r="B259" s="6" t="s">
        <v>1064</v>
      </c>
      <c r="C259" s="176" t="s">
        <v>142</v>
      </c>
      <c r="D259" s="51" t="s">
        <v>146</v>
      </c>
      <c r="E259" s="178" t="s">
        <v>1192</v>
      </c>
      <c r="F259" s="111">
        <v>42963</v>
      </c>
      <c r="G259" s="145">
        <v>272110069</v>
      </c>
      <c r="H259" s="175" t="s">
        <v>1216</v>
      </c>
      <c r="I259" s="96"/>
      <c r="J259" s="96"/>
      <c r="K259" s="150">
        <v>42964</v>
      </c>
      <c r="L259" s="152" t="s">
        <v>1286</v>
      </c>
      <c r="M259" s="52">
        <v>1</v>
      </c>
    </row>
    <row r="260" spans="1:13" ht="108" x14ac:dyDescent="0.25">
      <c r="A260" s="172" t="s">
        <v>1104</v>
      </c>
      <c r="B260" s="175" t="s">
        <v>126</v>
      </c>
      <c r="C260" s="175" t="s">
        <v>1146</v>
      </c>
      <c r="D260" s="176" t="s">
        <v>1242</v>
      </c>
      <c r="E260" s="178" t="s">
        <v>1193</v>
      </c>
      <c r="F260" s="111">
        <v>42964</v>
      </c>
      <c r="G260" s="145">
        <v>130000000</v>
      </c>
      <c r="H260" s="175" t="s">
        <v>910</v>
      </c>
      <c r="I260" s="96"/>
      <c r="J260" s="96"/>
      <c r="K260" s="111">
        <v>42965</v>
      </c>
      <c r="L260" s="149" t="s">
        <v>1287</v>
      </c>
      <c r="M260" s="33">
        <v>1</v>
      </c>
    </row>
    <row r="261" spans="1:13" s="55" customFormat="1" ht="84" x14ac:dyDescent="0.25">
      <c r="A261" s="76" t="s">
        <v>1105</v>
      </c>
      <c r="B261" s="26" t="s">
        <v>115</v>
      </c>
      <c r="C261" s="25" t="s">
        <v>1147</v>
      </c>
      <c r="D261" s="25" t="s">
        <v>1243</v>
      </c>
      <c r="E261" s="41" t="s">
        <v>1194</v>
      </c>
      <c r="F261" s="119">
        <v>42964</v>
      </c>
      <c r="G261" s="122">
        <v>4218080683</v>
      </c>
      <c r="H261" s="26" t="s">
        <v>53</v>
      </c>
      <c r="I261" s="37" t="s">
        <v>1558</v>
      </c>
      <c r="J261" s="12" t="s">
        <v>1555</v>
      </c>
      <c r="K261" s="119">
        <v>42964</v>
      </c>
      <c r="L261" s="153" t="s">
        <v>1288</v>
      </c>
      <c r="M261" s="33">
        <v>0.81</v>
      </c>
    </row>
    <row r="262" spans="1:13" s="55" customFormat="1" ht="132" x14ac:dyDescent="0.25">
      <c r="A262" s="76" t="s">
        <v>1106</v>
      </c>
      <c r="B262" s="26" t="s">
        <v>115</v>
      </c>
      <c r="C262" s="25" t="s">
        <v>1148</v>
      </c>
      <c r="D262" s="25" t="s">
        <v>1244</v>
      </c>
      <c r="E262" s="41" t="s">
        <v>1195</v>
      </c>
      <c r="F262" s="119">
        <v>42965</v>
      </c>
      <c r="G262" s="122">
        <v>3628422263</v>
      </c>
      <c r="H262" s="26" t="s">
        <v>53</v>
      </c>
      <c r="I262" s="37" t="s">
        <v>1565</v>
      </c>
      <c r="J262" s="217" t="s">
        <v>1566</v>
      </c>
      <c r="K262" s="119">
        <v>42969</v>
      </c>
      <c r="L262" s="153" t="s">
        <v>1289</v>
      </c>
      <c r="M262" s="33">
        <v>0.81</v>
      </c>
    </row>
    <row r="263" spans="1:13" ht="120" x14ac:dyDescent="0.25">
      <c r="A263" s="177" t="s">
        <v>1107</v>
      </c>
      <c r="B263" s="175" t="s">
        <v>126</v>
      </c>
      <c r="C263" s="175" t="s">
        <v>1149</v>
      </c>
      <c r="D263" s="176" t="s">
        <v>1245</v>
      </c>
      <c r="E263" s="177" t="s">
        <v>1196</v>
      </c>
      <c r="F263" s="111">
        <v>42971</v>
      </c>
      <c r="G263" s="145">
        <v>47271260</v>
      </c>
      <c r="H263" s="175" t="s">
        <v>30</v>
      </c>
      <c r="I263" s="96"/>
      <c r="J263" s="96"/>
      <c r="K263" s="111">
        <v>42975</v>
      </c>
      <c r="L263" s="149" t="s">
        <v>1290</v>
      </c>
      <c r="M263" s="52">
        <v>1</v>
      </c>
    </row>
    <row r="264" spans="1:13" ht="132" x14ac:dyDescent="0.25">
      <c r="A264" s="177" t="s">
        <v>1108</v>
      </c>
      <c r="B264" s="175" t="s">
        <v>126</v>
      </c>
      <c r="C264" s="175" t="s">
        <v>829</v>
      </c>
      <c r="D264" s="176" t="s">
        <v>95</v>
      </c>
      <c r="E264" s="177" t="s">
        <v>1197</v>
      </c>
      <c r="F264" s="111">
        <v>42971</v>
      </c>
      <c r="G264" s="145">
        <v>20000000</v>
      </c>
      <c r="H264" s="175" t="s">
        <v>30</v>
      </c>
      <c r="I264" s="96"/>
      <c r="J264" s="96"/>
      <c r="K264" s="111">
        <v>42975</v>
      </c>
      <c r="L264" s="149" t="s">
        <v>1290</v>
      </c>
      <c r="M264" s="52">
        <v>1</v>
      </c>
    </row>
    <row r="265" spans="1:13" s="55" customFormat="1" ht="288" x14ac:dyDescent="0.25">
      <c r="A265" s="41" t="s">
        <v>1109</v>
      </c>
      <c r="B265" s="26" t="s">
        <v>115</v>
      </c>
      <c r="C265" s="26" t="s">
        <v>1150</v>
      </c>
      <c r="D265" s="23" t="s">
        <v>1246</v>
      </c>
      <c r="E265" s="41" t="s">
        <v>1198</v>
      </c>
      <c r="F265" s="119">
        <v>42972</v>
      </c>
      <c r="G265" s="122">
        <v>755025714</v>
      </c>
      <c r="H265" s="26" t="s">
        <v>1217</v>
      </c>
      <c r="I265" s="12" t="s">
        <v>1574</v>
      </c>
      <c r="J265" s="23" t="s">
        <v>1575</v>
      </c>
      <c r="K265" s="218">
        <v>42972</v>
      </c>
      <c r="L265" s="57" t="s">
        <v>1291</v>
      </c>
      <c r="M265" s="33">
        <v>0.78</v>
      </c>
    </row>
    <row r="266" spans="1:13" ht="120" x14ac:dyDescent="0.25">
      <c r="A266" s="172" t="s">
        <v>1110</v>
      </c>
      <c r="B266" s="175" t="s">
        <v>89</v>
      </c>
      <c r="C266" s="175" t="s">
        <v>1151</v>
      </c>
      <c r="D266" s="176" t="s">
        <v>1247</v>
      </c>
      <c r="E266" s="177" t="s">
        <v>1199</v>
      </c>
      <c r="F266" s="111">
        <v>42975</v>
      </c>
      <c r="G266" s="145">
        <v>7000000</v>
      </c>
      <c r="H266" s="175" t="s">
        <v>53</v>
      </c>
      <c r="I266" s="96"/>
      <c r="J266" s="96"/>
      <c r="K266" s="111">
        <v>42979</v>
      </c>
      <c r="L266" s="111" t="s">
        <v>1292</v>
      </c>
      <c r="M266" s="52">
        <v>1</v>
      </c>
    </row>
    <row r="267" spans="1:13" ht="144" x14ac:dyDescent="0.25">
      <c r="A267" s="58" t="s">
        <v>1111</v>
      </c>
      <c r="B267" s="175" t="s">
        <v>91</v>
      </c>
      <c r="C267" s="50" t="s">
        <v>1152</v>
      </c>
      <c r="D267" s="176" t="s">
        <v>1248</v>
      </c>
      <c r="E267" s="43" t="s">
        <v>1200</v>
      </c>
      <c r="F267" s="32">
        <v>42977</v>
      </c>
      <c r="G267" s="114">
        <v>59994491</v>
      </c>
      <c r="H267" s="50" t="s">
        <v>53</v>
      </c>
      <c r="I267" s="96"/>
      <c r="J267" s="96"/>
      <c r="K267" s="111">
        <v>42979</v>
      </c>
      <c r="L267" s="111" t="s">
        <v>1292</v>
      </c>
      <c r="M267" s="52">
        <v>1</v>
      </c>
    </row>
    <row r="268" spans="1:13" ht="120" x14ac:dyDescent="0.25">
      <c r="A268" s="58" t="s">
        <v>1112</v>
      </c>
      <c r="B268" s="175" t="s">
        <v>89</v>
      </c>
      <c r="C268" s="50" t="s">
        <v>1153</v>
      </c>
      <c r="D268" s="176" t="s">
        <v>1249</v>
      </c>
      <c r="E268" s="43" t="s">
        <v>1199</v>
      </c>
      <c r="F268" s="32">
        <v>42977</v>
      </c>
      <c r="G268" s="114">
        <v>7000000</v>
      </c>
      <c r="H268" s="50" t="s">
        <v>53</v>
      </c>
      <c r="I268" s="96"/>
      <c r="J268" s="96"/>
      <c r="K268" s="111">
        <v>42979</v>
      </c>
      <c r="L268" s="111" t="s">
        <v>1292</v>
      </c>
      <c r="M268" s="52">
        <v>1</v>
      </c>
    </row>
    <row r="269" spans="1:13" ht="120" x14ac:dyDescent="0.25">
      <c r="A269" s="58" t="s">
        <v>1113</v>
      </c>
      <c r="B269" s="175" t="s">
        <v>89</v>
      </c>
      <c r="C269" s="50" t="s">
        <v>1154</v>
      </c>
      <c r="D269" s="176" t="s">
        <v>1250</v>
      </c>
      <c r="E269" s="177" t="s">
        <v>1199</v>
      </c>
      <c r="F269" s="32">
        <v>42977</v>
      </c>
      <c r="G269" s="114">
        <v>7000000</v>
      </c>
      <c r="H269" s="50" t="s">
        <v>53</v>
      </c>
      <c r="I269" s="96"/>
      <c r="J269" s="96"/>
      <c r="K269" s="111">
        <v>42979</v>
      </c>
      <c r="L269" s="111" t="s">
        <v>1292</v>
      </c>
      <c r="M269" s="52">
        <v>1</v>
      </c>
    </row>
    <row r="270" spans="1:13" ht="120" x14ac:dyDescent="0.25">
      <c r="A270" s="58" t="s">
        <v>1114</v>
      </c>
      <c r="B270" s="175" t="s">
        <v>89</v>
      </c>
      <c r="C270" s="50" t="s">
        <v>1155</v>
      </c>
      <c r="D270" s="176" t="s">
        <v>1251</v>
      </c>
      <c r="E270" s="43" t="s">
        <v>1199</v>
      </c>
      <c r="F270" s="32">
        <v>42977</v>
      </c>
      <c r="G270" s="114">
        <v>7000000</v>
      </c>
      <c r="H270" s="50" t="s">
        <v>53</v>
      </c>
      <c r="I270" s="96"/>
      <c r="J270" s="96"/>
      <c r="K270" s="111">
        <v>42979</v>
      </c>
      <c r="L270" s="111" t="s">
        <v>1292</v>
      </c>
      <c r="M270" s="52">
        <v>1</v>
      </c>
    </row>
    <row r="271" spans="1:13" ht="120" x14ac:dyDescent="0.25">
      <c r="A271" s="58" t="s">
        <v>1115</v>
      </c>
      <c r="B271" s="175" t="s">
        <v>89</v>
      </c>
      <c r="C271" s="50" t="s">
        <v>1156</v>
      </c>
      <c r="D271" s="176" t="s">
        <v>1252</v>
      </c>
      <c r="E271" s="43" t="s">
        <v>1199</v>
      </c>
      <c r="F271" s="32">
        <v>42977</v>
      </c>
      <c r="G271" s="114">
        <v>70000000</v>
      </c>
      <c r="H271" s="50" t="s">
        <v>53</v>
      </c>
      <c r="I271" s="96"/>
      <c r="J271" s="96"/>
      <c r="K271" s="111">
        <v>42979</v>
      </c>
      <c r="L271" s="111" t="s">
        <v>1292</v>
      </c>
      <c r="M271" s="52">
        <v>1</v>
      </c>
    </row>
    <row r="272" spans="1:13" ht="144" x14ac:dyDescent="0.25">
      <c r="A272" s="58" t="s">
        <v>1116</v>
      </c>
      <c r="B272" s="175" t="s">
        <v>115</v>
      </c>
      <c r="C272" s="50" t="s">
        <v>148</v>
      </c>
      <c r="D272" s="51" t="s">
        <v>149</v>
      </c>
      <c r="E272" s="43" t="s">
        <v>1201</v>
      </c>
      <c r="F272" s="32">
        <v>42978</v>
      </c>
      <c r="G272" s="114">
        <v>401022265</v>
      </c>
      <c r="H272" s="50" t="s">
        <v>53</v>
      </c>
      <c r="I272" s="96"/>
      <c r="J272" s="96"/>
      <c r="K272" s="135">
        <v>42979</v>
      </c>
      <c r="L272" s="117" t="s">
        <v>1292</v>
      </c>
      <c r="M272" s="52">
        <v>1</v>
      </c>
    </row>
    <row r="273" spans="1:13" ht="96" x14ac:dyDescent="0.25">
      <c r="A273" s="58" t="s">
        <v>1117</v>
      </c>
      <c r="B273" s="50" t="s">
        <v>98</v>
      </c>
      <c r="C273" s="50" t="s">
        <v>1157</v>
      </c>
      <c r="D273" s="176" t="s">
        <v>31</v>
      </c>
      <c r="E273" s="43" t="s">
        <v>1202</v>
      </c>
      <c r="F273" s="32">
        <v>42978</v>
      </c>
      <c r="G273" s="114">
        <v>87000000</v>
      </c>
      <c r="H273" s="175" t="s">
        <v>53</v>
      </c>
      <c r="I273" s="96"/>
      <c r="J273" s="96"/>
      <c r="K273" s="111">
        <v>42979</v>
      </c>
      <c r="L273" s="44" t="s">
        <v>1292</v>
      </c>
      <c r="M273" s="52">
        <v>1</v>
      </c>
    </row>
    <row r="274" spans="1:13" ht="300" x14ac:dyDescent="0.25">
      <c r="A274" s="58" t="s">
        <v>1118</v>
      </c>
      <c r="B274" s="175" t="s">
        <v>126</v>
      </c>
      <c r="C274" s="50" t="s">
        <v>392</v>
      </c>
      <c r="D274" s="176" t="s">
        <v>127</v>
      </c>
      <c r="E274" s="43" t="s">
        <v>860</v>
      </c>
      <c r="F274" s="32">
        <v>42978</v>
      </c>
      <c r="G274" s="145">
        <v>29267364</v>
      </c>
      <c r="H274" s="175" t="s">
        <v>53</v>
      </c>
      <c r="I274" s="96"/>
      <c r="J274" s="96"/>
      <c r="K274" s="120">
        <v>42979</v>
      </c>
      <c r="L274" s="44" t="s">
        <v>1292</v>
      </c>
      <c r="M274" s="52">
        <v>1</v>
      </c>
    </row>
    <row r="275" spans="1:13" ht="192" x14ac:dyDescent="0.25">
      <c r="A275" s="136" t="s">
        <v>1255</v>
      </c>
      <c r="B275" s="175" t="s">
        <v>115</v>
      </c>
      <c r="C275" s="134" t="s">
        <v>1254</v>
      </c>
      <c r="D275" s="49" t="s">
        <v>1253</v>
      </c>
      <c r="E275" s="73" t="s">
        <v>1256</v>
      </c>
      <c r="F275" s="74">
        <v>42984</v>
      </c>
      <c r="G275" s="138">
        <v>284781918</v>
      </c>
      <c r="H275" s="134" t="s">
        <v>555</v>
      </c>
      <c r="I275" s="78"/>
      <c r="J275" s="78"/>
      <c r="K275" s="48">
        <v>42989</v>
      </c>
      <c r="L275" s="104" t="s">
        <v>1309</v>
      </c>
      <c r="M275" s="52">
        <v>1</v>
      </c>
    </row>
    <row r="276" spans="1:13" ht="108" x14ac:dyDescent="0.25">
      <c r="A276" s="58" t="s">
        <v>1293</v>
      </c>
      <c r="B276" s="112" t="s">
        <v>52</v>
      </c>
      <c r="C276" s="50" t="s">
        <v>1301</v>
      </c>
      <c r="D276" s="57" t="s">
        <v>1306</v>
      </c>
      <c r="E276" s="43" t="s">
        <v>1297</v>
      </c>
      <c r="F276" s="146">
        <v>42991</v>
      </c>
      <c r="G276" s="114">
        <v>350000000</v>
      </c>
      <c r="H276" s="50" t="s">
        <v>1305</v>
      </c>
      <c r="I276" s="165"/>
      <c r="J276" s="165"/>
      <c r="K276" s="144">
        <v>42993</v>
      </c>
      <c r="L276" s="119" t="s">
        <v>1310</v>
      </c>
      <c r="M276" s="52">
        <v>1</v>
      </c>
    </row>
    <row r="277" spans="1:13" ht="120" x14ac:dyDescent="0.25">
      <c r="A277" s="58" t="s">
        <v>1294</v>
      </c>
      <c r="B277" s="175" t="s">
        <v>115</v>
      </c>
      <c r="C277" s="50" t="s">
        <v>1302</v>
      </c>
      <c r="D277" s="176" t="s">
        <v>1307</v>
      </c>
      <c r="E277" s="43" t="s">
        <v>1298</v>
      </c>
      <c r="F277" s="147">
        <v>42992</v>
      </c>
      <c r="G277" s="114">
        <v>8750000</v>
      </c>
      <c r="H277" s="50" t="s">
        <v>1305</v>
      </c>
      <c r="I277" s="96"/>
      <c r="J277" s="96"/>
      <c r="K277" s="147">
        <v>42993</v>
      </c>
      <c r="L277" s="111" t="s">
        <v>1310</v>
      </c>
      <c r="M277" s="52">
        <v>1</v>
      </c>
    </row>
    <row r="278" spans="1:13" ht="120" x14ac:dyDescent="0.25">
      <c r="A278" s="58" t="s">
        <v>1295</v>
      </c>
      <c r="B278" s="175" t="s">
        <v>89</v>
      </c>
      <c r="C278" s="50" t="s">
        <v>1303</v>
      </c>
      <c r="D278" s="176" t="s">
        <v>1344</v>
      </c>
      <c r="E278" s="43" t="s">
        <v>1299</v>
      </c>
      <c r="F278" s="146">
        <v>42992</v>
      </c>
      <c r="G278" s="114">
        <v>6125000</v>
      </c>
      <c r="H278" s="50" t="s">
        <v>1305</v>
      </c>
      <c r="I278" s="96"/>
      <c r="J278" s="96"/>
      <c r="K278" s="147">
        <v>42993</v>
      </c>
      <c r="L278" s="149" t="s">
        <v>1310</v>
      </c>
      <c r="M278" s="52">
        <v>1</v>
      </c>
    </row>
    <row r="279" spans="1:13" ht="204" x14ac:dyDescent="0.25">
      <c r="A279" s="58" t="s">
        <v>1296</v>
      </c>
      <c r="B279" s="175" t="s">
        <v>91</v>
      </c>
      <c r="C279" s="50" t="s">
        <v>1304</v>
      </c>
      <c r="D279" s="176" t="s">
        <v>1308</v>
      </c>
      <c r="E279" s="43" t="s">
        <v>1300</v>
      </c>
      <c r="F279" s="148">
        <v>42993</v>
      </c>
      <c r="G279" s="114">
        <v>0</v>
      </c>
      <c r="H279" s="50" t="s">
        <v>56</v>
      </c>
      <c r="I279" s="96"/>
      <c r="J279" s="96"/>
      <c r="K279" s="147">
        <v>42993</v>
      </c>
      <c r="L279" s="149" t="s">
        <v>1311</v>
      </c>
      <c r="M279" s="52">
        <v>0.28999999999999998</v>
      </c>
    </row>
    <row r="280" spans="1:13" ht="108" x14ac:dyDescent="0.25">
      <c r="A280" s="172" t="s">
        <v>1323</v>
      </c>
      <c r="B280" s="175" t="s">
        <v>89</v>
      </c>
      <c r="C280" s="175" t="s">
        <v>1338</v>
      </c>
      <c r="D280" s="176" t="s">
        <v>1345</v>
      </c>
      <c r="E280" s="178" t="s">
        <v>1331</v>
      </c>
      <c r="F280" s="147">
        <v>42993</v>
      </c>
      <c r="G280" s="145">
        <v>50500000</v>
      </c>
      <c r="H280" s="175" t="s">
        <v>169</v>
      </c>
      <c r="I280" s="96"/>
      <c r="J280" s="96"/>
      <c r="K280" s="147">
        <v>43003</v>
      </c>
      <c r="L280" s="111" t="s">
        <v>1352</v>
      </c>
      <c r="M280" s="52">
        <v>1</v>
      </c>
    </row>
    <row r="281" spans="1:13" ht="144" x14ac:dyDescent="0.25">
      <c r="A281" s="172" t="s">
        <v>1324</v>
      </c>
      <c r="B281" s="175" t="s">
        <v>91</v>
      </c>
      <c r="C281" s="175" t="s">
        <v>1339</v>
      </c>
      <c r="D281" s="176" t="s">
        <v>1346</v>
      </c>
      <c r="E281" s="178" t="s">
        <v>1332</v>
      </c>
      <c r="F281" s="147">
        <v>42999</v>
      </c>
      <c r="G281" s="145">
        <v>0</v>
      </c>
      <c r="H281" s="175" t="s">
        <v>121</v>
      </c>
      <c r="I281" s="96"/>
      <c r="J281" s="96"/>
      <c r="K281" s="147">
        <v>42999</v>
      </c>
      <c r="L281" s="111" t="s">
        <v>1353</v>
      </c>
      <c r="M281" s="52">
        <v>0.27</v>
      </c>
    </row>
    <row r="282" spans="1:13" ht="72" x14ac:dyDescent="0.25">
      <c r="A282" s="172" t="s">
        <v>1325</v>
      </c>
      <c r="B282" s="12" t="s">
        <v>1066</v>
      </c>
      <c r="C282" s="175" t="s">
        <v>1042</v>
      </c>
      <c r="D282" s="176" t="s">
        <v>1347</v>
      </c>
      <c r="E282" s="177" t="s">
        <v>1333</v>
      </c>
      <c r="F282" s="147">
        <v>43000</v>
      </c>
      <c r="G282" s="145">
        <v>24893015</v>
      </c>
      <c r="H282" s="175" t="s">
        <v>167</v>
      </c>
      <c r="I282" s="96"/>
      <c r="J282" s="96"/>
      <c r="K282" s="147">
        <v>43003</v>
      </c>
      <c r="L282" s="111" t="s">
        <v>1352</v>
      </c>
      <c r="M282" s="52">
        <v>1</v>
      </c>
    </row>
    <row r="283" spans="1:13" ht="132" x14ac:dyDescent="0.25">
      <c r="A283" s="172" t="s">
        <v>1326</v>
      </c>
      <c r="B283" s="10" t="s">
        <v>46</v>
      </c>
      <c r="C283" s="175" t="s">
        <v>825</v>
      </c>
      <c r="D283" s="176" t="s">
        <v>972</v>
      </c>
      <c r="E283" s="177" t="s">
        <v>870</v>
      </c>
      <c r="F283" s="147">
        <v>43000</v>
      </c>
      <c r="G283" s="145">
        <v>5000000</v>
      </c>
      <c r="H283" s="175" t="s">
        <v>910</v>
      </c>
      <c r="I283" s="96"/>
      <c r="J283" s="96"/>
      <c r="K283" s="147">
        <v>43004</v>
      </c>
      <c r="L283" s="149" t="s">
        <v>1354</v>
      </c>
      <c r="M283" s="52">
        <v>1</v>
      </c>
    </row>
    <row r="284" spans="1:13" ht="156" x14ac:dyDescent="0.25">
      <c r="A284" s="58" t="s">
        <v>1327</v>
      </c>
      <c r="B284" s="175" t="s">
        <v>126</v>
      </c>
      <c r="C284" s="50" t="s">
        <v>1340</v>
      </c>
      <c r="D284" s="25" t="s">
        <v>1348</v>
      </c>
      <c r="E284" s="41" t="s">
        <v>1334</v>
      </c>
      <c r="F284" s="144">
        <v>43005</v>
      </c>
      <c r="G284" s="122">
        <v>6165000</v>
      </c>
      <c r="H284" s="26" t="s">
        <v>30</v>
      </c>
      <c r="I284" s="96"/>
      <c r="J284" s="96"/>
      <c r="K284" s="144">
        <v>43006</v>
      </c>
      <c r="L284" s="153" t="s">
        <v>1357</v>
      </c>
      <c r="M284" s="52">
        <v>1</v>
      </c>
    </row>
    <row r="285" spans="1:13" ht="168" x14ac:dyDescent="0.25">
      <c r="A285" s="58" t="s">
        <v>1328</v>
      </c>
      <c r="B285" s="175" t="s">
        <v>126</v>
      </c>
      <c r="C285" s="50" t="s">
        <v>1341</v>
      </c>
      <c r="D285" s="25" t="s">
        <v>1349</v>
      </c>
      <c r="E285" s="41" t="s">
        <v>1335</v>
      </c>
      <c r="F285" s="144">
        <v>43005</v>
      </c>
      <c r="G285" s="160">
        <v>12330000</v>
      </c>
      <c r="H285" s="26" t="s">
        <v>30</v>
      </c>
      <c r="I285" s="96"/>
      <c r="J285" s="96"/>
      <c r="K285" s="144">
        <v>43006</v>
      </c>
      <c r="L285" s="153" t="s">
        <v>1357</v>
      </c>
      <c r="M285" s="52">
        <v>1</v>
      </c>
    </row>
    <row r="286" spans="1:13" ht="84" x14ac:dyDescent="0.25">
      <c r="A286" s="58" t="s">
        <v>1329</v>
      </c>
      <c r="B286" s="112" t="s">
        <v>150</v>
      </c>
      <c r="C286" s="50" t="s">
        <v>1342</v>
      </c>
      <c r="D286" s="25" t="s">
        <v>1350</v>
      </c>
      <c r="E286" s="41" t="s">
        <v>1336</v>
      </c>
      <c r="F286" s="144">
        <v>43005</v>
      </c>
      <c r="G286" s="160">
        <v>19500000</v>
      </c>
      <c r="H286" s="26" t="s">
        <v>30</v>
      </c>
      <c r="I286" s="96"/>
      <c r="J286" s="96"/>
      <c r="K286" s="144">
        <v>43007</v>
      </c>
      <c r="L286" s="153" t="s">
        <v>1358</v>
      </c>
      <c r="M286" s="52">
        <v>1</v>
      </c>
    </row>
    <row r="287" spans="1:13" ht="132.75" thickBot="1" x14ac:dyDescent="0.3">
      <c r="A287" s="58" t="s">
        <v>1330</v>
      </c>
      <c r="B287" s="175" t="s">
        <v>89</v>
      </c>
      <c r="C287" s="50" t="s">
        <v>1343</v>
      </c>
      <c r="D287" s="25" t="s">
        <v>1351</v>
      </c>
      <c r="E287" s="41" t="s">
        <v>1337</v>
      </c>
      <c r="F287" s="144">
        <v>43006</v>
      </c>
      <c r="G287" s="160">
        <v>8400000</v>
      </c>
      <c r="H287" s="26" t="s">
        <v>30</v>
      </c>
      <c r="I287" s="96"/>
      <c r="J287" s="96"/>
      <c r="K287" s="144">
        <v>43007</v>
      </c>
      <c r="L287" s="153" t="s">
        <v>1358</v>
      </c>
      <c r="M287" s="52">
        <v>1</v>
      </c>
    </row>
    <row r="288" spans="1:13" ht="27" thickBot="1" x14ac:dyDescent="0.3">
      <c r="A288" s="205" t="s">
        <v>1364</v>
      </c>
      <c r="B288" s="206"/>
      <c r="C288" s="200"/>
      <c r="D288" s="200"/>
      <c r="E288" s="200"/>
      <c r="F288" s="200"/>
      <c r="G288" s="200"/>
      <c r="H288" s="200"/>
      <c r="I288" s="200"/>
      <c r="J288" s="200"/>
      <c r="K288" s="200"/>
      <c r="L288" s="200"/>
      <c r="M288" s="201"/>
    </row>
    <row r="289" spans="1:13" ht="90" x14ac:dyDescent="0.25">
      <c r="A289" s="139" t="s">
        <v>0</v>
      </c>
      <c r="B289" s="139" t="s">
        <v>5</v>
      </c>
      <c r="C289" s="139" t="s">
        <v>1</v>
      </c>
      <c r="D289" s="139" t="s">
        <v>6</v>
      </c>
      <c r="E289" s="140" t="s">
        <v>108</v>
      </c>
      <c r="F289" s="139" t="s">
        <v>140</v>
      </c>
      <c r="G289" s="139" t="s">
        <v>8</v>
      </c>
      <c r="H289" s="139" t="s">
        <v>40</v>
      </c>
      <c r="I289" s="139" t="s">
        <v>1363</v>
      </c>
      <c r="J289" s="140" t="s">
        <v>163</v>
      </c>
      <c r="K289" s="139" t="s">
        <v>2</v>
      </c>
      <c r="L289" s="143" t="s">
        <v>3</v>
      </c>
      <c r="M289" s="139" t="s">
        <v>162</v>
      </c>
    </row>
    <row r="290" spans="1:13" ht="96" x14ac:dyDescent="0.25">
      <c r="A290" s="58" t="s">
        <v>1365</v>
      </c>
      <c r="B290" s="175" t="s">
        <v>89</v>
      </c>
      <c r="C290" s="50" t="s">
        <v>1399</v>
      </c>
      <c r="D290" s="57" t="s">
        <v>1423</v>
      </c>
      <c r="E290" s="43" t="s">
        <v>1445</v>
      </c>
      <c r="F290" s="184">
        <v>43012</v>
      </c>
      <c r="G290" s="114">
        <v>7000000</v>
      </c>
      <c r="H290" s="50" t="s">
        <v>1481</v>
      </c>
      <c r="I290" s="78"/>
      <c r="J290" s="96"/>
      <c r="K290" s="147">
        <v>43012</v>
      </c>
      <c r="L290" s="149" t="s">
        <v>1500</v>
      </c>
      <c r="M290" s="52">
        <v>1</v>
      </c>
    </row>
    <row r="291" spans="1:13" s="55" customFormat="1" ht="96" x14ac:dyDescent="0.25">
      <c r="A291" s="58" t="s">
        <v>1366</v>
      </c>
      <c r="B291" s="50" t="s">
        <v>98</v>
      </c>
      <c r="C291" s="50" t="s">
        <v>1400</v>
      </c>
      <c r="D291" s="57" t="s">
        <v>1424</v>
      </c>
      <c r="E291" s="182" t="s">
        <v>1446</v>
      </c>
      <c r="F291" s="184">
        <v>43013</v>
      </c>
      <c r="G291" s="114">
        <v>28002450</v>
      </c>
      <c r="H291" s="50" t="s">
        <v>36</v>
      </c>
      <c r="I291" s="162" t="s">
        <v>1545</v>
      </c>
      <c r="J291" s="12" t="s">
        <v>1546</v>
      </c>
      <c r="K291" s="144">
        <v>43017</v>
      </c>
      <c r="L291" s="153" t="s">
        <v>1501</v>
      </c>
      <c r="M291" s="33">
        <v>1</v>
      </c>
    </row>
    <row r="292" spans="1:13" s="55" customFormat="1" ht="124.5" customHeight="1" x14ac:dyDescent="0.25">
      <c r="A292" s="58" t="s">
        <v>1367</v>
      </c>
      <c r="B292" s="50" t="s">
        <v>98</v>
      </c>
      <c r="C292" s="50" t="s">
        <v>1401</v>
      </c>
      <c r="D292" s="57" t="s">
        <v>1425</v>
      </c>
      <c r="E292" s="182" t="s">
        <v>1447</v>
      </c>
      <c r="F292" s="184">
        <v>43014</v>
      </c>
      <c r="G292" s="114">
        <v>28868603</v>
      </c>
      <c r="H292" s="50" t="s">
        <v>36</v>
      </c>
      <c r="I292" s="162" t="s">
        <v>1547</v>
      </c>
      <c r="J292" s="12" t="s">
        <v>1548</v>
      </c>
      <c r="K292" s="144">
        <v>43017</v>
      </c>
      <c r="L292" s="153" t="s">
        <v>1501</v>
      </c>
      <c r="M292" s="33">
        <v>1</v>
      </c>
    </row>
    <row r="293" spans="1:13" ht="168" x14ac:dyDescent="0.25">
      <c r="A293" s="58" t="s">
        <v>1368</v>
      </c>
      <c r="B293" s="50" t="s">
        <v>98</v>
      </c>
      <c r="C293" s="50" t="s">
        <v>1139</v>
      </c>
      <c r="D293" s="30" t="s">
        <v>31</v>
      </c>
      <c r="E293" s="182" t="s">
        <v>1448</v>
      </c>
      <c r="F293" s="184">
        <v>43014</v>
      </c>
      <c r="G293" s="114">
        <v>240000000</v>
      </c>
      <c r="H293" s="50" t="s">
        <v>1482</v>
      </c>
      <c r="I293" s="78"/>
      <c r="J293" s="96"/>
      <c r="K293" s="135">
        <v>43017</v>
      </c>
      <c r="L293" s="10" t="s">
        <v>1502</v>
      </c>
      <c r="M293" s="52">
        <v>1</v>
      </c>
    </row>
    <row r="294" spans="1:13" ht="84" x14ac:dyDescent="0.25">
      <c r="A294" s="58" t="s">
        <v>1369</v>
      </c>
      <c r="B294" s="175" t="s">
        <v>89</v>
      </c>
      <c r="C294" s="50" t="s">
        <v>1402</v>
      </c>
      <c r="D294" s="57" t="s">
        <v>1426</v>
      </c>
      <c r="E294" s="182" t="s">
        <v>1449</v>
      </c>
      <c r="F294" s="184">
        <v>43014</v>
      </c>
      <c r="G294" s="114">
        <v>228760000</v>
      </c>
      <c r="H294" s="50" t="s">
        <v>169</v>
      </c>
      <c r="I294" s="78"/>
      <c r="J294" s="96"/>
      <c r="K294" s="135">
        <v>43018</v>
      </c>
      <c r="L294" s="6" t="s">
        <v>1503</v>
      </c>
      <c r="M294" s="52">
        <v>1</v>
      </c>
    </row>
    <row r="295" spans="1:13" ht="108" x14ac:dyDescent="0.25">
      <c r="A295" s="58" t="s">
        <v>1370</v>
      </c>
      <c r="B295" s="134" t="s">
        <v>157</v>
      </c>
      <c r="C295" s="50" t="s">
        <v>1403</v>
      </c>
      <c r="D295" s="30" t="s">
        <v>1427</v>
      </c>
      <c r="E295" s="43" t="s">
        <v>1450</v>
      </c>
      <c r="F295" s="184">
        <v>43019</v>
      </c>
      <c r="G295" s="114">
        <v>1347600810</v>
      </c>
      <c r="H295" s="50" t="s">
        <v>1483</v>
      </c>
      <c r="I295" s="78"/>
      <c r="J295" s="96"/>
      <c r="K295" s="135">
        <v>43025</v>
      </c>
      <c r="L295" s="6" t="s">
        <v>1504</v>
      </c>
      <c r="M295" s="52">
        <v>1</v>
      </c>
    </row>
    <row r="296" spans="1:13" ht="120" x14ac:dyDescent="0.25">
      <c r="A296" s="43" t="s">
        <v>1371</v>
      </c>
      <c r="B296" s="175" t="s">
        <v>126</v>
      </c>
      <c r="C296" s="50" t="s">
        <v>745</v>
      </c>
      <c r="D296" s="57" t="s">
        <v>64</v>
      </c>
      <c r="E296" s="43" t="s">
        <v>1451</v>
      </c>
      <c r="F296" s="184">
        <v>43020</v>
      </c>
      <c r="G296" s="114">
        <v>70000000</v>
      </c>
      <c r="H296" s="50" t="s">
        <v>36</v>
      </c>
      <c r="I296" s="78"/>
      <c r="J296" s="96"/>
      <c r="K296" s="147">
        <v>43021</v>
      </c>
      <c r="L296" s="149" t="s">
        <v>1505</v>
      </c>
      <c r="M296" s="52">
        <v>1</v>
      </c>
    </row>
    <row r="297" spans="1:13" ht="120" x14ac:dyDescent="0.25">
      <c r="A297" s="43" t="s">
        <v>1372</v>
      </c>
      <c r="B297" s="175" t="s">
        <v>115</v>
      </c>
      <c r="C297" s="57" t="s">
        <v>1404</v>
      </c>
      <c r="D297" s="57" t="s">
        <v>1428</v>
      </c>
      <c r="E297" s="43" t="s">
        <v>1452</v>
      </c>
      <c r="F297" s="184">
        <v>43021</v>
      </c>
      <c r="G297" s="114">
        <v>42684348</v>
      </c>
      <c r="H297" s="50" t="s">
        <v>36</v>
      </c>
      <c r="I297" s="78"/>
      <c r="J297" s="96"/>
      <c r="K297" s="147">
        <v>43026</v>
      </c>
      <c r="L297" s="149" t="s">
        <v>1506</v>
      </c>
      <c r="M297" s="52">
        <v>1</v>
      </c>
    </row>
    <row r="298" spans="1:13" ht="96" x14ac:dyDescent="0.25">
      <c r="A298" s="56" t="s">
        <v>1373</v>
      </c>
      <c r="B298" s="175" t="s">
        <v>115</v>
      </c>
      <c r="C298" s="50" t="s">
        <v>1405</v>
      </c>
      <c r="D298" s="30" t="s">
        <v>1429</v>
      </c>
      <c r="E298" s="43" t="s">
        <v>1453</v>
      </c>
      <c r="F298" s="184">
        <v>43028</v>
      </c>
      <c r="G298" s="114">
        <v>21306897</v>
      </c>
      <c r="H298" s="50" t="s">
        <v>910</v>
      </c>
      <c r="I298" s="78"/>
      <c r="J298" s="96"/>
      <c r="K298" s="135">
        <v>43031</v>
      </c>
      <c r="L298" s="137" t="s">
        <v>1507</v>
      </c>
      <c r="M298" s="52">
        <v>1</v>
      </c>
    </row>
    <row r="299" spans="1:13" ht="132" x14ac:dyDescent="0.25">
      <c r="A299" s="56" t="s">
        <v>1374</v>
      </c>
      <c r="B299" s="175" t="s">
        <v>126</v>
      </c>
      <c r="C299" s="50" t="s">
        <v>1406</v>
      </c>
      <c r="D299" s="57" t="s">
        <v>1430</v>
      </c>
      <c r="E299" s="43" t="s">
        <v>1454</v>
      </c>
      <c r="F299" s="184">
        <v>43031</v>
      </c>
      <c r="G299" s="114">
        <v>25000000</v>
      </c>
      <c r="H299" s="50" t="s">
        <v>1484</v>
      </c>
      <c r="I299" s="78"/>
      <c r="J299" s="96"/>
      <c r="K299" s="120">
        <v>43031</v>
      </c>
      <c r="L299" s="137" t="s">
        <v>1507</v>
      </c>
      <c r="M299" s="52">
        <v>1</v>
      </c>
    </row>
    <row r="300" spans="1:13" ht="132" x14ac:dyDescent="0.25">
      <c r="A300" s="186" t="s">
        <v>1375</v>
      </c>
      <c r="B300" s="12" t="s">
        <v>1066</v>
      </c>
      <c r="C300" s="50" t="s">
        <v>1407</v>
      </c>
      <c r="D300" s="30" t="s">
        <v>66</v>
      </c>
      <c r="E300" s="43" t="s">
        <v>1455</v>
      </c>
      <c r="F300" s="184">
        <v>43042</v>
      </c>
      <c r="G300" s="114">
        <v>1548933305</v>
      </c>
      <c r="H300" s="50" t="s">
        <v>85</v>
      </c>
      <c r="I300" s="78"/>
      <c r="J300" s="96"/>
      <c r="K300" s="183">
        <v>43046</v>
      </c>
      <c r="L300" s="137" t="s">
        <v>1508</v>
      </c>
      <c r="M300" s="52">
        <v>0.3</v>
      </c>
    </row>
    <row r="301" spans="1:13" ht="108" x14ac:dyDescent="0.25">
      <c r="A301" s="186" t="s">
        <v>1376</v>
      </c>
      <c r="B301" s="134" t="s">
        <v>157</v>
      </c>
      <c r="C301" s="50" t="s">
        <v>1121</v>
      </c>
      <c r="D301" s="30" t="s">
        <v>1220</v>
      </c>
      <c r="E301" s="43" t="s">
        <v>1456</v>
      </c>
      <c r="F301" s="184">
        <v>43047</v>
      </c>
      <c r="G301" s="114">
        <v>140000000</v>
      </c>
      <c r="H301" s="50" t="s">
        <v>1485</v>
      </c>
      <c r="I301" s="78"/>
      <c r="J301" s="96"/>
      <c r="K301" s="120">
        <v>43046</v>
      </c>
      <c r="L301" s="51" t="s">
        <v>1509</v>
      </c>
      <c r="M301" s="52">
        <v>1</v>
      </c>
    </row>
    <row r="302" spans="1:13" ht="120" x14ac:dyDescent="0.25">
      <c r="A302" s="186" t="s">
        <v>1377</v>
      </c>
      <c r="B302" s="12" t="s">
        <v>1066</v>
      </c>
      <c r="C302" s="50" t="s">
        <v>1408</v>
      </c>
      <c r="D302" s="57" t="s">
        <v>1431</v>
      </c>
      <c r="E302" s="43" t="s">
        <v>1457</v>
      </c>
      <c r="F302" s="184">
        <v>43048</v>
      </c>
      <c r="G302" s="114">
        <v>131000000</v>
      </c>
      <c r="H302" s="50" t="s">
        <v>1486</v>
      </c>
      <c r="I302" s="78"/>
      <c r="J302" s="96"/>
      <c r="K302" s="146">
        <v>43049</v>
      </c>
      <c r="L302" s="51" t="s">
        <v>1510</v>
      </c>
      <c r="M302" s="52">
        <v>1</v>
      </c>
    </row>
    <row r="303" spans="1:13" ht="60" x14ac:dyDescent="0.25">
      <c r="A303" s="186" t="s">
        <v>1378</v>
      </c>
      <c r="B303" s="175" t="s">
        <v>115</v>
      </c>
      <c r="C303" s="50" t="s">
        <v>129</v>
      </c>
      <c r="D303" s="30" t="s">
        <v>72</v>
      </c>
      <c r="E303" s="43" t="s">
        <v>1458</v>
      </c>
      <c r="F303" s="184">
        <v>43049</v>
      </c>
      <c r="G303" s="114">
        <v>1000000000</v>
      </c>
      <c r="H303" s="50" t="s">
        <v>1487</v>
      </c>
      <c r="I303" s="78"/>
      <c r="J303" s="96"/>
      <c r="K303" s="146">
        <v>43049</v>
      </c>
      <c r="L303" s="137" t="s">
        <v>1511</v>
      </c>
      <c r="M303" s="52">
        <v>1</v>
      </c>
    </row>
    <row r="304" spans="1:13" s="55" customFormat="1" ht="108" x14ac:dyDescent="0.25">
      <c r="A304" s="186" t="s">
        <v>1379</v>
      </c>
      <c r="B304" s="134" t="s">
        <v>157</v>
      </c>
      <c r="C304" s="57" t="s">
        <v>1132</v>
      </c>
      <c r="D304" s="30" t="s">
        <v>1231</v>
      </c>
      <c r="E304" s="43" t="s">
        <v>1160</v>
      </c>
      <c r="F304" s="184">
        <v>43054</v>
      </c>
      <c r="G304" s="114">
        <v>110000000</v>
      </c>
      <c r="H304" s="50" t="s">
        <v>910</v>
      </c>
      <c r="I304" s="162" t="s">
        <v>1550</v>
      </c>
      <c r="J304" s="12" t="s">
        <v>1551</v>
      </c>
      <c r="K304" s="219">
        <v>43054</v>
      </c>
      <c r="L304" s="220" t="s">
        <v>1512</v>
      </c>
      <c r="M304" s="33">
        <v>1</v>
      </c>
    </row>
    <row r="305" spans="1:13" ht="108" x14ac:dyDescent="0.25">
      <c r="A305" s="186" t="s">
        <v>1380</v>
      </c>
      <c r="B305" s="24" t="s">
        <v>152</v>
      </c>
      <c r="C305" s="57" t="s">
        <v>1409</v>
      </c>
      <c r="D305" s="30" t="s">
        <v>1432</v>
      </c>
      <c r="E305" s="43" t="s">
        <v>1459</v>
      </c>
      <c r="F305" s="184">
        <v>43054</v>
      </c>
      <c r="G305" s="114">
        <v>46915745</v>
      </c>
      <c r="H305" s="50" t="s">
        <v>910</v>
      </c>
      <c r="I305" s="78"/>
      <c r="J305" s="96"/>
      <c r="K305" s="120">
        <v>43054</v>
      </c>
      <c r="L305" s="137" t="s">
        <v>1512</v>
      </c>
      <c r="M305" s="52">
        <v>1</v>
      </c>
    </row>
    <row r="306" spans="1:13" ht="156" x14ac:dyDescent="0.25">
      <c r="A306" s="186" t="s">
        <v>1381</v>
      </c>
      <c r="B306" s="24" t="s">
        <v>152</v>
      </c>
      <c r="C306" s="57" t="s">
        <v>1409</v>
      </c>
      <c r="D306" s="30" t="s">
        <v>1432</v>
      </c>
      <c r="E306" s="43" t="s">
        <v>1460</v>
      </c>
      <c r="F306" s="184">
        <v>43054</v>
      </c>
      <c r="G306" s="191">
        <v>37811124</v>
      </c>
      <c r="H306" s="50" t="s">
        <v>910</v>
      </c>
      <c r="I306" s="78"/>
      <c r="J306" s="96"/>
      <c r="K306" s="120">
        <v>43054</v>
      </c>
      <c r="L306" s="137" t="s">
        <v>1512</v>
      </c>
      <c r="M306" s="52">
        <v>1</v>
      </c>
    </row>
    <row r="307" spans="1:13" s="55" customFormat="1" ht="132" x14ac:dyDescent="0.25">
      <c r="A307" s="186" t="s">
        <v>1382</v>
      </c>
      <c r="B307" s="26" t="s">
        <v>91</v>
      </c>
      <c r="C307" s="50" t="s">
        <v>1410</v>
      </c>
      <c r="D307" s="57" t="s">
        <v>1433</v>
      </c>
      <c r="E307" s="43" t="s">
        <v>1461</v>
      </c>
      <c r="F307" s="184">
        <v>43054</v>
      </c>
      <c r="G307" s="114">
        <v>15650000</v>
      </c>
      <c r="H307" s="50" t="s">
        <v>1488</v>
      </c>
      <c r="I307" s="162" t="s">
        <v>1589</v>
      </c>
      <c r="J307" s="220" t="s">
        <v>1590</v>
      </c>
      <c r="K307" s="144">
        <v>43059</v>
      </c>
      <c r="L307" s="220" t="s">
        <v>1513</v>
      </c>
      <c r="M307" s="33">
        <v>1</v>
      </c>
    </row>
    <row r="308" spans="1:13" ht="144" x14ac:dyDescent="0.25">
      <c r="A308" s="186" t="s">
        <v>1383</v>
      </c>
      <c r="B308" s="26" t="s">
        <v>91</v>
      </c>
      <c r="C308" s="57" t="s">
        <v>1411</v>
      </c>
      <c r="D308" s="57" t="s">
        <v>1434</v>
      </c>
      <c r="E308" s="182" t="s">
        <v>1462</v>
      </c>
      <c r="F308" s="184">
        <v>43056</v>
      </c>
      <c r="G308" s="114">
        <v>42439622</v>
      </c>
      <c r="H308" s="50" t="s">
        <v>1489</v>
      </c>
      <c r="I308" s="78"/>
      <c r="J308" s="96"/>
      <c r="K308" s="146">
        <v>43056</v>
      </c>
      <c r="L308" s="137" t="s">
        <v>1514</v>
      </c>
      <c r="M308" s="52">
        <v>1</v>
      </c>
    </row>
    <row r="309" spans="1:13" ht="96" x14ac:dyDescent="0.25">
      <c r="A309" s="186" t="s">
        <v>1384</v>
      </c>
      <c r="B309" s="10" t="s">
        <v>46</v>
      </c>
      <c r="C309" s="50" t="s">
        <v>1412</v>
      </c>
      <c r="D309" s="57" t="s">
        <v>1435</v>
      </c>
      <c r="E309" s="182" t="s">
        <v>1463</v>
      </c>
      <c r="F309" s="184">
        <v>43059</v>
      </c>
      <c r="G309" s="114">
        <v>7000000</v>
      </c>
      <c r="H309" s="50" t="s">
        <v>910</v>
      </c>
      <c r="I309" s="78"/>
      <c r="J309" s="96"/>
      <c r="K309" s="146">
        <v>43060</v>
      </c>
      <c r="L309" s="137" t="s">
        <v>1515</v>
      </c>
      <c r="M309" s="52">
        <v>1</v>
      </c>
    </row>
    <row r="310" spans="1:13" ht="156" x14ac:dyDescent="0.25">
      <c r="A310" s="186" t="s">
        <v>1385</v>
      </c>
      <c r="B310" s="10" t="s">
        <v>46</v>
      </c>
      <c r="C310" s="50" t="s">
        <v>433</v>
      </c>
      <c r="D310" s="57" t="s">
        <v>65</v>
      </c>
      <c r="E310" s="182" t="s">
        <v>1464</v>
      </c>
      <c r="F310" s="184">
        <v>43062</v>
      </c>
      <c r="G310" s="114">
        <v>13000000</v>
      </c>
      <c r="H310" s="50" t="s">
        <v>910</v>
      </c>
      <c r="I310" s="78"/>
      <c r="J310" s="96"/>
      <c r="K310" s="147">
        <v>43063</v>
      </c>
      <c r="L310" s="149" t="s">
        <v>1516</v>
      </c>
      <c r="M310" s="52">
        <v>1</v>
      </c>
    </row>
    <row r="311" spans="1:13" ht="84" x14ac:dyDescent="0.25">
      <c r="A311" s="186" t="s">
        <v>1386</v>
      </c>
      <c r="B311" s="50" t="s">
        <v>98</v>
      </c>
      <c r="C311" s="50" t="s">
        <v>1413</v>
      </c>
      <c r="D311" s="57" t="s">
        <v>1436</v>
      </c>
      <c r="E311" s="42" t="s">
        <v>1465</v>
      </c>
      <c r="F311" s="184">
        <v>43069</v>
      </c>
      <c r="G311" s="114">
        <v>90730160</v>
      </c>
      <c r="H311" s="50" t="s">
        <v>167</v>
      </c>
      <c r="I311" s="78"/>
      <c r="J311" s="96"/>
      <c r="K311" s="147">
        <v>43069</v>
      </c>
      <c r="L311" s="149" t="s">
        <v>1517</v>
      </c>
      <c r="M311" s="52">
        <v>1</v>
      </c>
    </row>
    <row r="312" spans="1:13" ht="96" x14ac:dyDescent="0.25">
      <c r="A312" s="187" t="s">
        <v>1387</v>
      </c>
      <c r="B312" s="175" t="s">
        <v>115</v>
      </c>
      <c r="C312" s="50" t="s">
        <v>1414</v>
      </c>
      <c r="D312" s="57" t="s">
        <v>1437</v>
      </c>
      <c r="E312" s="42" t="s">
        <v>1466</v>
      </c>
      <c r="F312" s="184">
        <v>43069</v>
      </c>
      <c r="G312" s="114">
        <v>149465749</v>
      </c>
      <c r="H312" s="50" t="s">
        <v>910</v>
      </c>
      <c r="I312" s="78"/>
      <c r="J312" s="96"/>
      <c r="K312" s="147">
        <v>43070</v>
      </c>
      <c r="L312" s="149" t="s">
        <v>1518</v>
      </c>
      <c r="M312" s="52">
        <v>1</v>
      </c>
    </row>
    <row r="313" spans="1:13" s="55" customFormat="1" ht="115.5" customHeight="1" x14ac:dyDescent="0.25">
      <c r="A313" s="221" t="s">
        <v>1388</v>
      </c>
      <c r="B313" s="134" t="s">
        <v>157</v>
      </c>
      <c r="C313" s="50" t="s">
        <v>1415</v>
      </c>
      <c r="D313" s="57" t="s">
        <v>165</v>
      </c>
      <c r="E313" s="42" t="s">
        <v>1467</v>
      </c>
      <c r="F313" s="184">
        <v>43069</v>
      </c>
      <c r="G313" s="114">
        <v>547400000</v>
      </c>
      <c r="H313" s="50" t="s">
        <v>1490</v>
      </c>
      <c r="I313" s="162" t="s">
        <v>1559</v>
      </c>
      <c r="J313" s="12" t="s">
        <v>1560</v>
      </c>
      <c r="K313" s="144">
        <v>43069</v>
      </c>
      <c r="L313" s="153" t="s">
        <v>1519</v>
      </c>
      <c r="M313" s="33">
        <v>1</v>
      </c>
    </row>
    <row r="314" spans="1:13" s="55" customFormat="1" ht="132" x14ac:dyDescent="0.25">
      <c r="A314" s="188" t="s">
        <v>1389</v>
      </c>
      <c r="B314" s="26" t="s">
        <v>126</v>
      </c>
      <c r="C314" s="50" t="s">
        <v>1137</v>
      </c>
      <c r="D314" s="30" t="s">
        <v>131</v>
      </c>
      <c r="E314" s="42" t="s">
        <v>1468</v>
      </c>
      <c r="F314" s="184">
        <v>43069</v>
      </c>
      <c r="G314" s="114">
        <v>350000000</v>
      </c>
      <c r="H314" s="50" t="s">
        <v>1490</v>
      </c>
      <c r="I314" s="78"/>
      <c r="J314" s="96"/>
      <c r="K314" s="219">
        <v>43069</v>
      </c>
      <c r="L314" s="220" t="s">
        <v>1519</v>
      </c>
      <c r="M314" s="33">
        <v>1</v>
      </c>
    </row>
    <row r="315" spans="1:13" ht="204" x14ac:dyDescent="0.25">
      <c r="A315" s="188" t="s">
        <v>1390</v>
      </c>
      <c r="B315" s="12" t="s">
        <v>1066</v>
      </c>
      <c r="C315" s="50" t="s">
        <v>154</v>
      </c>
      <c r="D315" s="57" t="s">
        <v>156</v>
      </c>
      <c r="E315" s="42" t="s">
        <v>1469</v>
      </c>
      <c r="F315" s="184">
        <v>43069</v>
      </c>
      <c r="G315" s="114">
        <v>390000000</v>
      </c>
      <c r="H315" s="50" t="s">
        <v>1491</v>
      </c>
      <c r="I315" s="78"/>
      <c r="J315" s="96"/>
      <c r="K315" s="183">
        <v>43073</v>
      </c>
      <c r="L315" s="190" t="s">
        <v>1520</v>
      </c>
      <c r="M315" s="52">
        <v>1</v>
      </c>
    </row>
    <row r="316" spans="1:13" ht="72" x14ac:dyDescent="0.25">
      <c r="A316" s="188" t="s">
        <v>1391</v>
      </c>
      <c r="B316" s="50" t="s">
        <v>98</v>
      </c>
      <c r="C316" s="50" t="s">
        <v>1416</v>
      </c>
      <c r="D316" s="30" t="s">
        <v>1438</v>
      </c>
      <c r="E316" s="42" t="s">
        <v>1470</v>
      </c>
      <c r="F316" s="184">
        <v>43070</v>
      </c>
      <c r="G316" s="114">
        <v>35026484</v>
      </c>
      <c r="H316" s="50" t="s">
        <v>1492</v>
      </c>
      <c r="I316" s="78"/>
      <c r="J316" s="96"/>
      <c r="K316" s="183">
        <v>43073</v>
      </c>
      <c r="L316" s="137" t="s">
        <v>1521</v>
      </c>
      <c r="M316" s="52">
        <v>1</v>
      </c>
    </row>
    <row r="317" spans="1:13" ht="156" x14ac:dyDescent="0.25">
      <c r="A317" s="188" t="s">
        <v>1392</v>
      </c>
      <c r="B317" s="175" t="s">
        <v>126</v>
      </c>
      <c r="C317" s="50" t="s">
        <v>1417</v>
      </c>
      <c r="D317" s="57" t="s">
        <v>1439</v>
      </c>
      <c r="E317" s="42" t="s">
        <v>1471</v>
      </c>
      <c r="F317" s="184">
        <v>43073</v>
      </c>
      <c r="G317" s="114">
        <v>25000000</v>
      </c>
      <c r="H317" s="50" t="s">
        <v>1493</v>
      </c>
      <c r="I317" s="78"/>
      <c r="J317" s="96"/>
      <c r="K317" s="183">
        <v>43073</v>
      </c>
      <c r="L317" s="111" t="s">
        <v>1522</v>
      </c>
      <c r="M317" s="52">
        <v>1</v>
      </c>
    </row>
    <row r="318" spans="1:13" ht="84" x14ac:dyDescent="0.25">
      <c r="A318" s="189" t="s">
        <v>1393</v>
      </c>
      <c r="B318" s="50" t="s">
        <v>98</v>
      </c>
      <c r="C318" s="50" t="s">
        <v>1418</v>
      </c>
      <c r="D318" s="185" t="s">
        <v>1440</v>
      </c>
      <c r="E318" s="42" t="s">
        <v>1472</v>
      </c>
      <c r="F318" s="184">
        <v>43076</v>
      </c>
      <c r="G318" s="114">
        <v>82700000</v>
      </c>
      <c r="H318" s="50" t="s">
        <v>1494</v>
      </c>
      <c r="I318" s="78"/>
      <c r="J318" s="96"/>
      <c r="K318" s="183">
        <v>43076</v>
      </c>
      <c r="L318" s="51" t="s">
        <v>1523</v>
      </c>
      <c r="M318" s="52">
        <v>1</v>
      </c>
    </row>
    <row r="319" spans="1:13" ht="60" x14ac:dyDescent="0.25">
      <c r="A319" s="189" t="s">
        <v>1394</v>
      </c>
      <c r="B319" s="24" t="s">
        <v>87</v>
      </c>
      <c r="C319" s="50" t="s">
        <v>1419</v>
      </c>
      <c r="D319" s="57" t="s">
        <v>1441</v>
      </c>
      <c r="E319" s="182" t="s">
        <v>1473</v>
      </c>
      <c r="F319" s="184">
        <v>43080</v>
      </c>
      <c r="G319" s="114">
        <v>47394425</v>
      </c>
      <c r="H319" s="50" t="s">
        <v>1490</v>
      </c>
      <c r="I319" s="78"/>
      <c r="J319" s="96"/>
      <c r="K319" s="183">
        <v>43082</v>
      </c>
      <c r="L319" s="149" t="s">
        <v>1524</v>
      </c>
      <c r="M319" s="52">
        <v>1</v>
      </c>
    </row>
    <row r="320" spans="1:13" ht="48" x14ac:dyDescent="0.25">
      <c r="A320" s="189" t="s">
        <v>1395</v>
      </c>
      <c r="B320" s="50" t="s">
        <v>86</v>
      </c>
      <c r="C320" s="50" t="s">
        <v>1420</v>
      </c>
      <c r="D320" s="57" t="s">
        <v>1442</v>
      </c>
      <c r="E320" s="42" t="s">
        <v>1474</v>
      </c>
      <c r="F320" s="184">
        <v>43080</v>
      </c>
      <c r="G320" s="114">
        <v>106577800</v>
      </c>
      <c r="H320" s="50" t="s">
        <v>1495</v>
      </c>
      <c r="I320" s="78"/>
      <c r="J320" s="96"/>
      <c r="K320" s="120">
        <v>43081</v>
      </c>
      <c r="L320" s="149" t="s">
        <v>1525</v>
      </c>
      <c r="M320" s="52">
        <v>1</v>
      </c>
    </row>
    <row r="321" spans="1:13" ht="36" x14ac:dyDescent="0.25">
      <c r="A321" s="189" t="s">
        <v>1396</v>
      </c>
      <c r="B321" s="50" t="s">
        <v>98</v>
      </c>
      <c r="C321" s="50" t="s">
        <v>843</v>
      </c>
      <c r="D321" s="57" t="s">
        <v>989</v>
      </c>
      <c r="E321" s="42" t="s">
        <v>1475</v>
      </c>
      <c r="F321" s="184">
        <v>43083</v>
      </c>
      <c r="G321" s="114">
        <v>101864000</v>
      </c>
      <c r="H321" s="50" t="s">
        <v>1496</v>
      </c>
      <c r="I321" s="78"/>
      <c r="J321" s="96"/>
      <c r="K321" s="183">
        <v>43083</v>
      </c>
      <c r="L321" s="149" t="s">
        <v>1526</v>
      </c>
      <c r="M321" s="52">
        <v>1</v>
      </c>
    </row>
    <row r="322" spans="1:13" ht="192" x14ac:dyDescent="0.25">
      <c r="A322" s="36" t="s">
        <v>1397</v>
      </c>
      <c r="B322" s="175" t="s">
        <v>91</v>
      </c>
      <c r="C322" s="50" t="s">
        <v>1421</v>
      </c>
      <c r="D322" s="57" t="s">
        <v>1443</v>
      </c>
      <c r="E322" s="42" t="s">
        <v>1476</v>
      </c>
      <c r="F322" s="184">
        <v>43083</v>
      </c>
      <c r="G322" s="114">
        <v>0</v>
      </c>
      <c r="H322" s="50" t="s">
        <v>121</v>
      </c>
      <c r="I322" s="78"/>
      <c r="J322" s="96"/>
      <c r="K322" s="120">
        <v>43083</v>
      </c>
      <c r="L322" s="111" t="s">
        <v>1527</v>
      </c>
      <c r="M322" s="52">
        <v>0.05</v>
      </c>
    </row>
    <row r="323" spans="1:13" ht="72" x14ac:dyDescent="0.25">
      <c r="A323" s="188" t="s">
        <v>1398</v>
      </c>
      <c r="B323" s="50" t="s">
        <v>98</v>
      </c>
      <c r="C323" s="50" t="s">
        <v>1422</v>
      </c>
      <c r="D323" s="30" t="s">
        <v>1444</v>
      </c>
      <c r="E323" s="182" t="s">
        <v>1477</v>
      </c>
      <c r="F323" s="184">
        <v>43083</v>
      </c>
      <c r="G323" s="114">
        <v>2543625</v>
      </c>
      <c r="H323" s="50" t="s">
        <v>1497</v>
      </c>
      <c r="I323" s="78"/>
      <c r="J323" s="96"/>
      <c r="K323" s="120">
        <v>43084</v>
      </c>
      <c r="L323" s="51" t="s">
        <v>1528</v>
      </c>
      <c r="M323" s="52">
        <v>1</v>
      </c>
    </row>
    <row r="324" spans="1:13" ht="72" x14ac:dyDescent="0.25">
      <c r="A324" s="57" t="s">
        <v>1586</v>
      </c>
      <c r="B324" s="175" t="s">
        <v>91</v>
      </c>
      <c r="C324" s="50" t="s">
        <v>164</v>
      </c>
      <c r="D324" s="57" t="s">
        <v>166</v>
      </c>
      <c r="E324" s="182" t="s">
        <v>1478</v>
      </c>
      <c r="F324" s="184">
        <v>43090</v>
      </c>
      <c r="G324" s="114">
        <v>203583342</v>
      </c>
      <c r="H324" s="50" t="s">
        <v>1498</v>
      </c>
      <c r="I324" s="30"/>
      <c r="J324" s="51"/>
      <c r="K324" s="183">
        <v>43091</v>
      </c>
      <c r="L324" s="51" t="s">
        <v>1529</v>
      </c>
      <c r="M324" s="52">
        <v>1</v>
      </c>
    </row>
    <row r="325" spans="1:13" ht="120" x14ac:dyDescent="0.25">
      <c r="A325" s="57" t="s">
        <v>1584</v>
      </c>
      <c r="B325" s="175" t="s">
        <v>1582</v>
      </c>
      <c r="C325" s="50" t="s">
        <v>1480</v>
      </c>
      <c r="D325" s="57" t="s">
        <v>1583</v>
      </c>
      <c r="E325" s="182" t="s">
        <v>1479</v>
      </c>
      <c r="F325" s="184">
        <v>43091</v>
      </c>
      <c r="G325" s="114">
        <v>25245850</v>
      </c>
      <c r="H325" s="50" t="s">
        <v>1499</v>
      </c>
      <c r="I325" s="30"/>
      <c r="J325" s="51"/>
      <c r="K325" s="183">
        <v>43095</v>
      </c>
      <c r="L325" s="51" t="s">
        <v>1530</v>
      </c>
      <c r="M325" s="52">
        <v>1</v>
      </c>
    </row>
    <row r="326" spans="1:13" ht="144" x14ac:dyDescent="0.25">
      <c r="A326" s="57" t="s">
        <v>1585</v>
      </c>
      <c r="B326" s="175" t="s">
        <v>91</v>
      </c>
      <c r="C326" s="50" t="s">
        <v>136</v>
      </c>
      <c r="D326" s="57" t="s">
        <v>137</v>
      </c>
      <c r="E326" s="182" t="s">
        <v>135</v>
      </c>
      <c r="F326" s="184">
        <v>43091</v>
      </c>
      <c r="G326" s="114">
        <v>39702420</v>
      </c>
      <c r="H326" s="50" t="s">
        <v>1499</v>
      </c>
      <c r="I326" s="30"/>
      <c r="J326" s="51"/>
      <c r="K326" s="183">
        <v>43095</v>
      </c>
      <c r="L326" s="51" t="s">
        <v>1530</v>
      </c>
      <c r="M326" s="52">
        <v>1</v>
      </c>
    </row>
    <row r="327" spans="1:13" x14ac:dyDescent="0.25">
      <c r="C327" s="192"/>
      <c r="D327" s="193"/>
      <c r="E327" s="192"/>
    </row>
    <row r="328" spans="1:13" x14ac:dyDescent="0.25">
      <c r="C328" s="192"/>
      <c r="D328" s="192"/>
      <c r="E328" s="192"/>
    </row>
    <row r="329" spans="1:13" x14ac:dyDescent="0.25">
      <c r="C329" s="192"/>
      <c r="D329" s="192"/>
      <c r="E329" s="192"/>
    </row>
  </sheetData>
  <mergeCells count="4">
    <mergeCell ref="A1:M1"/>
    <mergeCell ref="A160:M160"/>
    <mergeCell ref="A223:M223"/>
    <mergeCell ref="A288:M28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 </vt:lpstr>
      <vt:lpstr>OCTUBRE-NOV-DIC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María Marín Galeano</dc:creator>
  <cp:lastModifiedBy>Adriana Maria Hoyos Barrera</cp:lastModifiedBy>
  <cp:lastPrinted>2016-02-09T20:35:08Z</cp:lastPrinted>
  <dcterms:created xsi:type="dcterms:W3CDTF">2016-02-08T14:58:09Z</dcterms:created>
  <dcterms:modified xsi:type="dcterms:W3CDTF">2018-01-10T00:10:57Z</dcterms:modified>
</cp:coreProperties>
</file>