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Ana Kris\Desktop\"/>
    </mc:Choice>
  </mc:AlternateContent>
  <bookViews>
    <workbookView xWindow="0" yWindow="0" windowWidth="24000" windowHeight="9135" firstSheet="1" activeTab="5"/>
  </bookViews>
  <sheets>
    <sheet name=" " sheetId="138" r:id="rId1"/>
    <sheet name="ACTIVIDAD CONTRACTUAL" sheetId="1" r:id="rId2"/>
    <sheet name="ENERO-MARZO" sheetId="189" r:id="rId3"/>
    <sheet name="ABRIL-JUNIO" sheetId="190" r:id="rId4"/>
    <sheet name="JULIO-SEPT" sheetId="191" r:id="rId5"/>
    <sheet name="OCTUBRE-DIC" sheetId="192" r:id="rId6"/>
  </sheets>
  <definedNames>
    <definedName name="_xlnm._FilterDatabase" localSheetId="1">'ACTIVIDAD CONTRACTUAL'!$A$2:$N$219</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8" l="1"/>
  <c r="B10" i="138"/>
  <c r="B9" i="138"/>
  <c r="B8" i="138"/>
  <c r="B7" i="138"/>
  <c r="B6" i="138"/>
  <c r="B5" i="138"/>
  <c r="B4" i="138"/>
  <c r="B3" i="138"/>
  <c r="B2" i="138"/>
</calcChain>
</file>

<file path=xl/sharedStrings.xml><?xml version="1.0" encoding="utf-8"?>
<sst xmlns="http://schemas.openxmlformats.org/spreadsheetml/2006/main" count="7087" uniqueCount="1409">
  <si>
    <t>N° CONTRATO</t>
  </si>
  <si>
    <t>CONTRATISTA</t>
  </si>
  <si>
    <t>FECHA INICIO</t>
  </si>
  <si>
    <t>FECHA TERMINACION</t>
  </si>
  <si>
    <t>VALOR</t>
  </si>
  <si>
    <t>SE-017-2016</t>
  </si>
  <si>
    <t>COMUNIQUEMONOS</t>
  </si>
  <si>
    <t>DEPENDENCIA</t>
  </si>
  <si>
    <t>NIT</t>
  </si>
  <si>
    <t>900155293-1</t>
  </si>
  <si>
    <t>VALOR TOTAL</t>
  </si>
  <si>
    <t>11 MESES</t>
  </si>
  <si>
    <t>CARGO</t>
  </si>
  <si>
    <t>SUBSECRETARIO DE COBERTURA EDUCATIVA</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</si>
  <si>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</si>
  <si>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</si>
  <si>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</si>
  <si>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</si>
  <si>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</si>
  <si>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</si>
  <si>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</si>
  <si>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</si>
  <si>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</si>
  <si>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</si>
  <si>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</si>
  <si>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</si>
  <si>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</si>
  <si>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</si>
  <si>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</si>
  <si>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</si>
  <si>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</si>
  <si>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SG-008-2016</t>
  </si>
  <si>
    <t>S GENERAL</t>
  </si>
  <si>
    <t>ARCHIVOS MODULARES DE COLOMBIA</t>
  </si>
  <si>
    <t>800241231-0</t>
  </si>
  <si>
    <t>LP ATENCION AL CIUDADANO Y GESTION DOCUMENTAL</t>
  </si>
  <si>
    <t>SDYR-001-2016</t>
  </si>
  <si>
    <t>DEPORTES Y 
RECREACION</t>
  </si>
  <si>
    <t>CORSALDEP</t>
  </si>
  <si>
    <t>900699634-4</t>
  </si>
  <si>
    <t>20 DIAS</t>
  </si>
  <si>
    <t>SUBSECRETARIO DE FOMENTO Y DESARROLLO DEPORTIVO Y RECREATIVO</t>
  </si>
  <si>
    <t>SGM-034-2016</t>
  </si>
  <si>
    <t>FUNDACION COLOMBIA SOCIAL</t>
  </si>
  <si>
    <t>900259687-7</t>
  </si>
  <si>
    <t>10 MESES Y 22 DIAS</t>
  </si>
  <si>
    <t xml:space="preserve"> SH-004-2016</t>
  </si>
  <si>
    <t>S HACIENDA</t>
  </si>
  <si>
    <t>COPYPAISA</t>
  </si>
  <si>
    <t>900024793-0</t>
  </si>
  <si>
    <t>3 MESES</t>
  </si>
  <si>
    <t xml:space="preserve">LP SUBSECRETARIA DE RENTAS </t>
  </si>
  <si>
    <t>S SALUD</t>
  </si>
  <si>
    <t>HOSPITAL DEL SUR PPNA</t>
  </si>
  <si>
    <t>811017810-6</t>
  </si>
  <si>
    <t>9 MESES</t>
  </si>
  <si>
    <t>SUBSECRETARIO DE ASEGURAMIENTO Y CONTROL DE SALUD</t>
  </si>
  <si>
    <t>SE-016-2016</t>
  </si>
  <si>
    <t xml:space="preserve">COMUNIQUEMONOS </t>
  </si>
  <si>
    <t>10 MESES Y 15 DIAS</t>
  </si>
  <si>
    <t>SG-003-2016</t>
  </si>
  <si>
    <t>LUIS FERNANDO VILLA VELASQUEZ</t>
  </si>
  <si>
    <t>71787338-1</t>
  </si>
  <si>
    <t>PU OFICINA DE ADQUISICIONES</t>
  </si>
  <si>
    <t>SG-006-2016</t>
  </si>
  <si>
    <t>DOMINA</t>
  </si>
  <si>
    <t>800088155-3</t>
  </si>
  <si>
    <t>2 MESES</t>
  </si>
  <si>
    <t>SGM-037-2016</t>
  </si>
  <si>
    <t>JORGE DANIELCASTRO</t>
  </si>
  <si>
    <t>19.111.056-8</t>
  </si>
  <si>
    <t>10 MESES</t>
  </si>
  <si>
    <t>SSYPS-038-2016</t>
  </si>
  <si>
    <t>HOSPITAL DEL SUR MEDICO EN CASA</t>
  </si>
  <si>
    <t>811.017.810-6</t>
  </si>
  <si>
    <t>2 MESES Y 15 DIAS</t>
  </si>
  <si>
    <t>SSYPS-018-2016</t>
  </si>
  <si>
    <t>OSCAR FERNANDO JIMENEZ LOPEZ</t>
  </si>
  <si>
    <t>70.630.588-6</t>
  </si>
  <si>
    <t>SSYPS-032-2016</t>
  </si>
  <si>
    <t>SSA-036-2016</t>
  </si>
  <si>
    <t>SS ADMINISTRATIVOS</t>
  </si>
  <si>
    <t>LINA MARIA HIGUITA RIVERA</t>
  </si>
  <si>
    <t>SSYPS-019-2016</t>
  </si>
  <si>
    <t>GLORIA CECILIA RESTREPO BEDOYA</t>
  </si>
  <si>
    <t>SI-031-2016</t>
  </si>
  <si>
    <t>CONSORCIO ZANJON PELADEROS</t>
  </si>
  <si>
    <t>900930825-4</t>
  </si>
  <si>
    <t>8 MESES</t>
  </si>
  <si>
    <t>Profesional Universitario</t>
  </si>
  <si>
    <t>SE-033-2016</t>
  </si>
  <si>
    <t>TECNIDIDACTICOS</t>
  </si>
  <si>
    <t>900535343-2</t>
  </si>
  <si>
    <t>UN MES + 15 DIAS</t>
  </si>
  <si>
    <t>S
INFRAESTRUCTURA</t>
  </si>
  <si>
    <t>Plazo / Duración</t>
  </si>
  <si>
    <t>PLAZO / DURACION</t>
  </si>
  <si>
    <t>SECRETARIA DE EDUCACION</t>
  </si>
  <si>
    <t>SG-041-2016</t>
  </si>
  <si>
    <t xml:space="preserve">LUCAS FERNANDEZ ROLDAN </t>
  </si>
  <si>
    <t>8157599-3</t>
  </si>
  <si>
    <t xml:space="preserve">9 MESES </t>
  </si>
  <si>
    <t>ASESOR OFICINA DE SISTEMAS E INFORMATICA</t>
  </si>
  <si>
    <t>SSYPS-047-2016</t>
  </si>
  <si>
    <t>AMILBIA QUIROZ POSADA</t>
  </si>
  <si>
    <t>42994606-0</t>
  </si>
  <si>
    <t>SPIS-042-2016</t>
  </si>
  <si>
    <t xml:space="preserve">S DE PARTICIPACION E INCLUSION SOCIAL </t>
  </si>
  <si>
    <t xml:space="preserve">6 MESES </t>
  </si>
  <si>
    <t xml:space="preserve">SUBSECRETARIA DE ATENCION SOCIAL </t>
  </si>
  <si>
    <t>SPIS-015-2016</t>
  </si>
  <si>
    <t>PROSPECTIVA GLOBAL</t>
  </si>
  <si>
    <t>900456357-6</t>
  </si>
  <si>
    <t>SI-007-2016</t>
  </si>
  <si>
    <t>S INFRAESTRUCTURA</t>
  </si>
  <si>
    <t>LILIANA ISABEL SIERRA ECHEVERRY</t>
  </si>
  <si>
    <t>43268022-1</t>
  </si>
  <si>
    <t xml:space="preserve">PROFESIONAL UNIVERSITARIO </t>
  </si>
  <si>
    <t>SEYC-054-2016</t>
  </si>
  <si>
    <t>MASTER2000SAS</t>
  </si>
  <si>
    <t>900388112-7</t>
  </si>
  <si>
    <t>10 MESES Y 12 DIAS</t>
  </si>
  <si>
    <t>SE-056-2016</t>
  </si>
  <si>
    <t>HOLISIS LIMITADA</t>
  </si>
  <si>
    <t>900064001-7</t>
  </si>
  <si>
    <t>SSYPS-053-2016</t>
  </si>
  <si>
    <t>HOSPITAL DEL SUR -APS</t>
  </si>
  <si>
    <t>SSYPS-055-2016</t>
  </si>
  <si>
    <t>ELLY JHOANY MORENO GIRON</t>
  </si>
  <si>
    <t>SGM-052-2016</t>
  </si>
  <si>
    <t>SEGURCOL LTDA.</t>
  </si>
  <si>
    <t>890911972-2</t>
  </si>
  <si>
    <t xml:space="preserve">100 DIAS </t>
  </si>
  <si>
    <t>SJ-039-2016</t>
  </si>
  <si>
    <t>SECRETARIA JURIDICA</t>
  </si>
  <si>
    <t>SOLGECO S.A.S</t>
  </si>
  <si>
    <t>900809338-2</t>
  </si>
  <si>
    <t>10 MESES Y 19 DIAS</t>
  </si>
  <si>
    <t>SE-051-2016</t>
  </si>
  <si>
    <t>JULIO FONTÁN S.A.S</t>
  </si>
  <si>
    <t>800217632-1</t>
  </si>
  <si>
    <t>DAP-050-2016</t>
  </si>
  <si>
    <t xml:space="preserve">DIRECCION ADMINISTRATIVA DE PLANEACION </t>
  </si>
  <si>
    <t>CONSULTORIAS EMPRESARIALES EFICIENTES S.A.S (CONEME S.A.S)</t>
  </si>
  <si>
    <t>900487594-8</t>
  </si>
  <si>
    <t xml:space="preserve">10 MESES </t>
  </si>
  <si>
    <t xml:space="preserve">DIRECTOR DEL NUCLEO DE DESARROLLO EDUCATIVO </t>
  </si>
  <si>
    <t xml:space="preserve">DIRECTOR ADMINISTRATIVO DE PLANEACION </t>
  </si>
  <si>
    <t>SGM-045-2016</t>
  </si>
  <si>
    <t>CUERPO DE BOMBEROS VOLUNTARIOS DE ITAGUI</t>
  </si>
  <si>
    <t>SSYPS-049-2016</t>
  </si>
  <si>
    <t>ESE HOSPITAL DEL SUR GABRIEL JARAMILLO PIEDRAHITA</t>
  </si>
  <si>
    <t>811014616-1</t>
  </si>
  <si>
    <t xml:space="preserve">10 MESES Y 15 DIAS </t>
  </si>
  <si>
    <t xml:space="preserve">SUBSECRETARIO DE GESTION DE RIESGOS </t>
  </si>
  <si>
    <t>SSYPS-040-2016</t>
  </si>
  <si>
    <t>JUAN CAMILO AGUDELO MONTOYA</t>
  </si>
  <si>
    <t>1020425017-3</t>
  </si>
  <si>
    <t>S SALUD Y PROTECCION SOCIAL</t>
  </si>
  <si>
    <t>NATALIA ANDREA CASTRILLON GOMEZ</t>
  </si>
  <si>
    <t>21792837-1</t>
  </si>
  <si>
    <t>SUBSECRETARIO DEL AREA DE SALUD PUBLICA</t>
  </si>
  <si>
    <t>SSYPS-046-2016</t>
  </si>
  <si>
    <t xml:space="preserve"> SUBSECRETARIODEL AREA DE SALUD PUBLICA</t>
  </si>
  <si>
    <t>DAP-044-2016</t>
  </si>
  <si>
    <t>DEPARTAMENTO ADMINISTRATIVO DE PLANEACION</t>
  </si>
  <si>
    <t>FUNDACION COLOMBIA MEJOR</t>
  </si>
  <si>
    <t>900410036-9</t>
  </si>
  <si>
    <t>4 MESES</t>
  </si>
  <si>
    <t>SUBDIRECTOR DE PROYECTOS DE INVERSION</t>
  </si>
  <si>
    <t>SMA-057-2016</t>
  </si>
  <si>
    <t xml:space="preserve">UNIVERSIDAD CES </t>
  </si>
  <si>
    <t>890984002-6</t>
  </si>
  <si>
    <t xml:space="preserve">5 MESES </t>
  </si>
  <si>
    <t>NO APLICA</t>
  </si>
  <si>
    <t>PROFESIONAL UNIVERSITARIO SECRETARIA DE MEDIO AMBIENTE</t>
  </si>
  <si>
    <t>SSA-020-2016</t>
  </si>
  <si>
    <t>COMERCIALIZADORA SUPER COMBATE SAS</t>
  </si>
  <si>
    <t>800148898-5</t>
  </si>
  <si>
    <t>SUBSECRETARIO DE CONTROL URBANISTICO Y PUBLICIDAD EXTERIOR VISUAL</t>
  </si>
  <si>
    <t>SSA-022-2016</t>
  </si>
  <si>
    <t>BEATRIZ ELENA MEDINA RESTREPO</t>
  </si>
  <si>
    <t>43.829.158-0</t>
  </si>
  <si>
    <t>SUBSECRETARIO DE GOBIERNO, ORDEN Y ESPACIO PUBLICO</t>
  </si>
  <si>
    <t>SSA-023-2016</t>
  </si>
  <si>
    <t>OFELIA DOLORES OCAMPO DE RICO</t>
  </si>
  <si>
    <t>32.329.773-5</t>
  </si>
  <si>
    <t>12 MESES</t>
  </si>
  <si>
    <t>SGM-024-2016</t>
  </si>
  <si>
    <t>SECRETARIA DE GOBIERNO</t>
  </si>
  <si>
    <t>PSM ALIANZA SAS
CONSTRUCTORA FUREL SA</t>
  </si>
  <si>
    <t>811039557-1
900315057-7</t>
  </si>
  <si>
    <t>SE-026-2016</t>
  </si>
  <si>
    <t>MARIA FABIOLA SANCHEZ RESTREPO</t>
  </si>
  <si>
    <t>32.339.412-4</t>
  </si>
  <si>
    <t>5 MESES</t>
  </si>
  <si>
    <t>PU SECRETARIA DE EDUCACION</t>
  </si>
  <si>
    <t>SSA-029-2016</t>
  </si>
  <si>
    <t>MARIA LUZ ELENY DUQUE CANO</t>
  </si>
  <si>
    <t>32.544.713-4</t>
  </si>
  <si>
    <t>SGM-035-2016</t>
  </si>
  <si>
    <t>MARIA EUGENIA ARANGO VASQUEZ</t>
  </si>
  <si>
    <t>42.760.462-2</t>
  </si>
  <si>
    <t>10 MESES Y 22 DIAS CALENDARIO</t>
  </si>
  <si>
    <t>SE-043-2016</t>
  </si>
  <si>
    <t>MIGUEL ALFONSO ESCOBAR ESCOBAR</t>
  </si>
  <si>
    <t>6788222-2</t>
  </si>
  <si>
    <t>SG-005-2016</t>
  </si>
  <si>
    <t>NUBIA ELENA BUITRAGO GOMEZ</t>
  </si>
  <si>
    <t>SSA-002-2016</t>
  </si>
  <si>
    <t>JOHANA VANESSA MONSALVE PULGARIN</t>
  </si>
  <si>
    <t>SUBSECRETARIO DE BIENES Y SERVICIOS</t>
  </si>
  <si>
    <t>SSA-009-2016</t>
  </si>
  <si>
    <t xml:space="preserve">FUNDACION HOGAR DEL NIÑO </t>
  </si>
  <si>
    <t>900281591-0</t>
  </si>
  <si>
    <t>SSA-010-2016</t>
  </si>
  <si>
    <t>LIA PATRICIA ESTRADA AGUDELO</t>
  </si>
  <si>
    <t>43827777-0</t>
  </si>
  <si>
    <t>SSA-011-2016</t>
  </si>
  <si>
    <t>71630120-7</t>
  </si>
  <si>
    <t>VICTOR HUGO CORTES ORTIZ Y/O ARRENDAMIENTOS VICASA</t>
  </si>
  <si>
    <t>SGM-012-2016</t>
  </si>
  <si>
    <t>PALMA NOVA Y CIA SAS</t>
  </si>
  <si>
    <t>900473528-0</t>
  </si>
  <si>
    <t>SECRETARIO DE GOBIERNO MUNICIPIO DE ITAGUI</t>
  </si>
  <si>
    <t>SSA-013-2016</t>
  </si>
  <si>
    <t>ARRENDAMIENTOS LA ALDEA LTDA</t>
  </si>
  <si>
    <t>800118916-1</t>
  </si>
  <si>
    <t>SECRETARIO GENERAL</t>
  </si>
  <si>
    <t>SSA-014-2016</t>
  </si>
  <si>
    <t>JAIRO LEON RESTREPO BUSTAMANTE Y/O ARRENDANDO INMOBILIARIA</t>
  </si>
  <si>
    <t>98522042-6 / 2853 DEL 9 ABRIL DE 1990</t>
  </si>
  <si>
    <t>SUBSECRETARIO DE SALUD PUBLICA</t>
  </si>
  <si>
    <t>SSA-028-2016</t>
  </si>
  <si>
    <t>SSA-027-2016</t>
  </si>
  <si>
    <t>PREVER SA Y CIA S.CA</t>
  </si>
  <si>
    <t>890923500-1</t>
  </si>
  <si>
    <t>SE-067-2016</t>
  </si>
  <si>
    <t>ARCHIVOS DE COLOMBIA SAS</t>
  </si>
  <si>
    <t>811041984-1</t>
  </si>
  <si>
    <t>SI-063-2016</t>
  </si>
  <si>
    <t>LUCKY GLOBAL ELEVATORS SAS</t>
  </si>
  <si>
    <t>SI-064-2016</t>
  </si>
  <si>
    <t>SJ-059-2016</t>
  </si>
  <si>
    <t>BARANDA LAWYERS CONSULTING SAS</t>
  </si>
  <si>
    <t>900310324-6</t>
  </si>
  <si>
    <t>SE-062-2016</t>
  </si>
  <si>
    <t>UNE EPM</t>
  </si>
  <si>
    <t>900092385-9</t>
  </si>
  <si>
    <t>1 MES</t>
  </si>
  <si>
    <t>SEYC-061-2016</t>
  </si>
  <si>
    <t xml:space="preserve">SECRETARIA DE EDUCACION Y CULTURA </t>
  </si>
  <si>
    <t xml:space="preserve">INSTITUTO DE CAPACITACION LOS ALAMOS </t>
  </si>
  <si>
    <t>890982356-9</t>
  </si>
  <si>
    <t>SSA-066-2016</t>
  </si>
  <si>
    <t xml:space="preserve">GIL GOMEZ Y CIA SAS </t>
  </si>
  <si>
    <t>890942677-7</t>
  </si>
  <si>
    <t>4 DIAS, (23,24,25,26 DE FEBRERO )</t>
  </si>
  <si>
    <t>SSYPS-068-2016</t>
  </si>
  <si>
    <t>JOHN JAIRO LOAIZA ZAPATA</t>
  </si>
  <si>
    <t>70099647-5</t>
  </si>
  <si>
    <t>_</t>
  </si>
  <si>
    <t>SSA-058-2016</t>
  </si>
  <si>
    <t>MARINA VELEZ S.A.S</t>
  </si>
  <si>
    <t>811015014-0</t>
  </si>
  <si>
    <t>SECRETARIO JURIDICO</t>
  </si>
  <si>
    <t>SUBSECRETARIO DE CALIDAD EDUCATIVA</t>
  </si>
  <si>
    <t>PU SECRETARIA SERVICIOS ADMINISTRATIVOS</t>
  </si>
  <si>
    <t>PU SECRETARIA DE SALUD Y PROTECCION SOCIAL</t>
  </si>
  <si>
    <t>Adicion en tiempo</t>
  </si>
  <si>
    <t>SGM-069-2016</t>
  </si>
  <si>
    <t>GABRIEL JAIME SALAZAR OSORIO</t>
  </si>
  <si>
    <t>SSYPS-070-2016</t>
  </si>
  <si>
    <t>SANTIAGO VASQUEZ CALDERON</t>
  </si>
  <si>
    <t>SSYPS-071-2016</t>
  </si>
  <si>
    <t>PEDRO MAURICIO SUAREZ PARRA</t>
  </si>
  <si>
    <t>SECRETARIA DE SALUD</t>
  </si>
  <si>
    <t>71776803-6</t>
  </si>
  <si>
    <t>SI-065-2016</t>
  </si>
  <si>
    <t>MITSUBISCHI</t>
  </si>
  <si>
    <t>860025639-4</t>
  </si>
  <si>
    <t>10 MESES Y 7 DIAS</t>
  </si>
  <si>
    <t>SSYPS-073-2016</t>
  </si>
  <si>
    <t>DIANA MARIA VARGAS SOTO</t>
  </si>
  <si>
    <t>43164933-7</t>
  </si>
  <si>
    <t>SGM-074-2016</t>
  </si>
  <si>
    <t>900590434-8</t>
  </si>
  <si>
    <t>AGENCIA DE DESARROLLO LOCAL DE ITAGUI-ADELI-</t>
  </si>
  <si>
    <t>TECNICO OPERATIVO</t>
  </si>
  <si>
    <t>60 MESES</t>
  </si>
  <si>
    <t>900011803-1</t>
  </si>
  <si>
    <t>JUNTA DE ACCIÓN COMUNAL URBANIZACIÓN ESTACIÓN DEL SUR</t>
  </si>
  <si>
    <t>SSA-060-2016</t>
  </si>
  <si>
    <t>NATALIA ANDREA LOZANO ZAPATA</t>
  </si>
  <si>
    <t>DAP-075A-2016</t>
  </si>
  <si>
    <t>HC INTELIGENCIAS DE NEGOCIOS S.A.S</t>
  </si>
  <si>
    <t>SEYC-076-2016</t>
  </si>
  <si>
    <t>G&amp;O CONSULTORES S.AS</t>
  </si>
  <si>
    <t>SGM-077-2016</t>
  </si>
  <si>
    <t>NILSON RODRIGUEZ GUERRERO</t>
  </si>
  <si>
    <t xml:space="preserve">SH-078-2016 </t>
  </si>
  <si>
    <t>SECRETARIA DE HACIENDA</t>
  </si>
  <si>
    <t>FITCH RATINGS COLOMBIA S.A. SOCIEDAD CALIFICADORA DE VALORES</t>
  </si>
  <si>
    <t>PU OFICINA ASESORA DE COMUNICACIONES</t>
  </si>
  <si>
    <t>900299701-3</t>
  </si>
  <si>
    <t>900209411-8</t>
  </si>
  <si>
    <t>9 MESES Y 12 DIAS</t>
  </si>
  <si>
    <t>PU SECRETARIA DE EDUCACION Y CULTURA</t>
  </si>
  <si>
    <t>SH-079-2016</t>
  </si>
  <si>
    <t>SYAC S.A</t>
  </si>
  <si>
    <t>800149562-0</t>
  </si>
  <si>
    <t>9 MESES Y 29 DIAS</t>
  </si>
  <si>
    <t>AM-080-2016</t>
  </si>
  <si>
    <t>OFICINA ASESORA DE COMUNICACIONES</t>
  </si>
  <si>
    <t>EN VIVO LTDA</t>
  </si>
  <si>
    <t>811006438-1</t>
  </si>
  <si>
    <t>6 DIAS CALENDARIO</t>
  </si>
  <si>
    <t>P.U SUBDIRECCION DE PROYECTOS Y GESTION DE RECURSOS DEPARTAMENTO ADMINISTRATIVO DE PLANEACION</t>
  </si>
  <si>
    <t>9 MESES Y 30 DIAS</t>
  </si>
  <si>
    <t>SUBSECRETARIO DE ORDEN Y ESPACIO PUBLICO</t>
  </si>
  <si>
    <t>800214001-9</t>
  </si>
  <si>
    <t xml:space="preserve"> </t>
  </si>
  <si>
    <t>SUBSECRETARIA DE PRESUPUESTO</t>
  </si>
  <si>
    <t>79327956-8</t>
  </si>
  <si>
    <t>SEYC-081-2016</t>
  </si>
  <si>
    <t>CORPORACION CRECER CON AMOR</t>
  </si>
  <si>
    <t>SEYC-082-2016</t>
  </si>
  <si>
    <t>FUNDACION FUNDAMUNDO</t>
  </si>
  <si>
    <t>ANULADO</t>
  </si>
  <si>
    <t>SGM-025-2016</t>
  </si>
  <si>
    <t>SSA-030-2016</t>
  </si>
  <si>
    <t>SJ-072-2016</t>
  </si>
  <si>
    <t>SSYPS-048-2016</t>
  </si>
  <si>
    <t>CLAUDIA MARCELA ORREGO ESCOBAR</t>
  </si>
  <si>
    <t>43621838-6</t>
  </si>
  <si>
    <t>SSA-021-2016</t>
  </si>
  <si>
    <t>ELKIN MARIO MAYA ECHAVARRIA</t>
  </si>
  <si>
    <t>3352817-1</t>
  </si>
  <si>
    <t xml:space="preserve">SUBSECRETARIO DE GOBIERNO Y ESPACIO PÚBLICO </t>
  </si>
  <si>
    <t>811039146-8</t>
  </si>
  <si>
    <t>9 MESES Y 15 DIAS</t>
  </si>
  <si>
    <t>SUBSECRETARIA DE COBERTURA EDUCATIVA</t>
  </si>
  <si>
    <t>ADMINISTRADIR DEL SISBEN</t>
  </si>
  <si>
    <t>PROFESIONAL UNIVERSITARIO</t>
  </si>
  <si>
    <t>SEYC-084-2016</t>
  </si>
  <si>
    <t>INSTRUIMOS LTDA</t>
  </si>
  <si>
    <t xml:space="preserve"> SECRETARIA DE EDUCACION Y CULTURA</t>
  </si>
  <si>
    <t>811010647-1</t>
  </si>
  <si>
    <t>PROFESIONAL ESPECIALIZADO SECRETARIA DE EDUCACION</t>
  </si>
  <si>
    <t>900495591-1</t>
  </si>
  <si>
    <t>9 MESES Y 23 DIAS</t>
  </si>
  <si>
    <t>P.U PAI SECRETARIA DE SALUD Y PROTECCION SOCIAL</t>
  </si>
  <si>
    <t>SSA-083-2016</t>
  </si>
  <si>
    <t>COMERCIALIZADORA EL SUPERCOMBATE S.A.S</t>
  </si>
  <si>
    <t>6 MESES</t>
  </si>
  <si>
    <t>SDYR-085-2016</t>
  </si>
  <si>
    <t>SECRETARIA DE DEPORTES Y RECREACION</t>
  </si>
  <si>
    <t>13 DIAS Y NUEVE MESES</t>
  </si>
  <si>
    <t>LIDER DE PROGRAMA ACUAPARQUE DATAIRES</t>
  </si>
  <si>
    <t xml:space="preserve">DAP-086-2016 </t>
  </si>
  <si>
    <t>INSTITUTO COLOMBIANO DE NORMAS TÉCNICAS Y CERTIFICACIÓN “ICONTEC</t>
  </si>
  <si>
    <t>SEYC-087-2016</t>
  </si>
  <si>
    <t>FUNDACIÓN DIEGO ECHAVARRIA MISAS CENTRO CULTURAL Y EDUCATIVO</t>
  </si>
  <si>
    <t>SM-088-2016</t>
  </si>
  <si>
    <t>SOLUCIONES DE TRAFICO LTDA</t>
  </si>
  <si>
    <t>SECRETARIA DE MOVILIDAD</t>
  </si>
  <si>
    <t>811017887-2</t>
  </si>
  <si>
    <t>PU SECRETARIA DE MOVILIDAD</t>
  </si>
  <si>
    <t>SSA-089-2016</t>
  </si>
  <si>
    <t>CONSERJES INMOBILIARIOS LTDA</t>
  </si>
  <si>
    <t>SEYC-090-2016</t>
  </si>
  <si>
    <t>COOPERATIVA MULTIACTIVA PARA LA EDUCACION INTEGRAL-COOMEI</t>
  </si>
  <si>
    <t>SEYC-091-2016</t>
  </si>
  <si>
    <t>FUNDACIÓN COLOMBIA UNA NACIÓN CIVICA “FUNDACIÓN CONCIVICA”</t>
  </si>
  <si>
    <t>SG-092-2016</t>
  </si>
  <si>
    <t>DOMINA ENTREGA TOTAL</t>
  </si>
  <si>
    <t>SECRETARIA GENERAL</t>
  </si>
  <si>
    <t>SSA-093-2016</t>
  </si>
  <si>
    <t>860012336-1</t>
  </si>
  <si>
    <t>3 DIAS</t>
  </si>
  <si>
    <t>SECRETARIA DE SERVICIOS ADMINISTRATIVOS</t>
  </si>
  <si>
    <t>800093388-2</t>
  </si>
  <si>
    <t>SG-097-2016</t>
  </si>
  <si>
    <t>LUIS NORBERTO HERNANDEZ GONZALEZ</t>
  </si>
  <si>
    <t>70413758-1</t>
  </si>
  <si>
    <t>SG-098-2016</t>
  </si>
  <si>
    <t>SANDRA INES YEPES BARTOLO</t>
  </si>
  <si>
    <t>43834870-7</t>
  </si>
  <si>
    <t>SG-099-2016</t>
  </si>
  <si>
    <t>MARTHA LIGIA VASQUEZ RESTREPO</t>
  </si>
  <si>
    <t>42758572-8</t>
  </si>
  <si>
    <t>JULIO CESAR CASTRILLON SANTA</t>
  </si>
  <si>
    <t>SECRETARIA DE EDUCACIÓN Y CULTURA</t>
  </si>
  <si>
    <t>890901523-6</t>
  </si>
  <si>
    <t>800171406-1</t>
  </si>
  <si>
    <t>8 MESES Y 16 DIAS</t>
  </si>
  <si>
    <t>SUBSECRETARIA DE RECURSOS EDUCATIVOS</t>
  </si>
  <si>
    <t>801004709-7</t>
  </si>
  <si>
    <t>$ 8471930299
APORTES MUNICIPIO $ 8.048333784
APORTES  ASOCIADO $ 423.596515</t>
  </si>
  <si>
    <t>PU PROGRAMA DE ALIMENTACION</t>
  </si>
  <si>
    <t>SSYPS-094-2016</t>
  </si>
  <si>
    <t>SECRETARIA DE SALUD Y PROTECCION SOCIAL</t>
  </si>
  <si>
    <t>CATALINA CAÑAVERAL VELEZ</t>
  </si>
  <si>
    <t>SSYPS-096-2016</t>
  </si>
  <si>
    <t>DANIELA GUZMAN SALDARRIAGA</t>
  </si>
  <si>
    <t>1037599445-0</t>
  </si>
  <si>
    <t>PU CONTROL DE RIESGO EN SALUD</t>
  </si>
  <si>
    <t>PU SECRETARIA GENERAL</t>
  </si>
  <si>
    <t>SSA-095-2016</t>
  </si>
  <si>
    <t>SERVICIOS MEDICOS SAN IGNACIO S.A.S.</t>
  </si>
  <si>
    <t>890933726-1</t>
  </si>
  <si>
    <t>PU OFICINA DE TALENTO HUMANO</t>
  </si>
  <si>
    <t>SDYR-100-2016</t>
  </si>
  <si>
    <t>8 MESES Y 26 DIAS</t>
  </si>
  <si>
    <t xml:space="preserve">$5.156.550.000
APORTES MUNICIPIO $4.911000000
</t>
  </si>
  <si>
    <t>TECNICO OPERATIVO LA TIC</t>
  </si>
  <si>
    <t>PROFESIONL UNIVERSITARIA</t>
  </si>
  <si>
    <t>SUBSECRETARIO DESARROLLO Y FOMENTO DEPORTIVO</t>
  </si>
  <si>
    <t>PARROQUIA NUESTRA SEÑORA DEL ROSARIO</t>
  </si>
  <si>
    <t>890980283-0</t>
  </si>
  <si>
    <t>UNIVERSIDAD DE PAMPLONA</t>
  </si>
  <si>
    <t>8 MESES Y 25 DIAS</t>
  </si>
  <si>
    <t>SECRETARIO DE DESPACHO SECRETARIA DE GOBIERNO</t>
  </si>
  <si>
    <t>SGM-102-2016</t>
  </si>
  <si>
    <t>SECRETARIO DE EDUCACION Y CULTURA</t>
  </si>
  <si>
    <t>SVH-105-2016</t>
  </si>
  <si>
    <t>SECRETARIA DE VIVIENDA Y HABITAT</t>
  </si>
  <si>
    <t>CAROLINA ARIAS GONZALEZ</t>
  </si>
  <si>
    <t>30231219-6</t>
  </si>
  <si>
    <t>8 MESES Y 23 DIAS</t>
  </si>
  <si>
    <t>PU SECRETARIA DE VIVIENDA Y HABITAT</t>
  </si>
  <si>
    <t>PU SECRETARIA SERVICIOS ADMINISTRATIVOS
SUBSECRETARIA DE RECURSOS EDUCATIVOS</t>
  </si>
  <si>
    <t>TECNICO OPERATIVO SECRETARIA DE INFRAESTRUCTURA</t>
  </si>
  <si>
    <t>SE-103-2016</t>
  </si>
  <si>
    <t>7 MESES Y 15 DIAS</t>
  </si>
  <si>
    <t>DIRECTOR DE NUCLEO</t>
  </si>
  <si>
    <t>SG-104-2016</t>
  </si>
  <si>
    <t>YUDY ANDREA GUTIERREZ BEDOYA</t>
  </si>
  <si>
    <t>43165948-1</t>
  </si>
  <si>
    <t>8 MESES Y 20 DIAS</t>
  </si>
  <si>
    <t>PROFESIONAL UNIVERSITARIO SECRETARIA JURIDICA</t>
  </si>
  <si>
    <t>SEYC-106-2016</t>
  </si>
  <si>
    <t>SH-107-2016</t>
  </si>
  <si>
    <t>SOCIEDAD CAMERAL DE CERTIFICACION DIGITAL CERTICAMARA S.A.</t>
  </si>
  <si>
    <t>SSYPS-108-2016</t>
  </si>
  <si>
    <t>SSYPS-109-2016</t>
  </si>
  <si>
    <t>SVH-110-2016</t>
  </si>
  <si>
    <t>SSYPS-111-2016</t>
  </si>
  <si>
    <t>SEPULVEDA RIOS NATALIA</t>
  </si>
  <si>
    <t>SSYPS-112-2016</t>
  </si>
  <si>
    <t>SDYR-113-2016</t>
  </si>
  <si>
    <t>SPIS-114-2016</t>
  </si>
  <si>
    <t>KABABI</t>
  </si>
  <si>
    <t>SPIS-115-2016</t>
  </si>
  <si>
    <t>CORPORACION UNIVERSITARIA DE SABANETA-UNISABANETA</t>
  </si>
  <si>
    <t>LIZETH DAYHANA ARENAS MONSALVE</t>
  </si>
  <si>
    <t>CC 1036639972</t>
  </si>
  <si>
    <t>8 MESES 15 DIAS</t>
  </si>
  <si>
    <t>PU FACTORES DE RIESGO</t>
  </si>
  <si>
    <t>CC 43184217</t>
  </si>
  <si>
    <t>CLAUDIA MARIA JARAMILLO MUÑOZ</t>
  </si>
  <si>
    <t>CC 43496399</t>
  </si>
  <si>
    <t>8 MESES Y 12 DIAS</t>
  </si>
  <si>
    <t>P U SECRETARIA DE VIVIENDA Y HABITAT</t>
  </si>
  <si>
    <t>8 MESES Y 15 DIAS</t>
  </si>
  <si>
    <t>830084433-7</t>
  </si>
  <si>
    <t>30 DIAS HABILES</t>
  </si>
  <si>
    <t xml:space="preserve">$5.000.000.000
APORTES MUNICIPIO
250.000.000
APORTES CONCIVICA
</t>
  </si>
  <si>
    <t>SUBSECRETARIO DE FOMENTO DEPORTIVO</t>
  </si>
  <si>
    <t>900351043-7</t>
  </si>
  <si>
    <t xml:space="preserve">$2.355.021.718
APORTES MUNICIPIO
$2.242.862.142
APORTES DEL ASOCIADO EN ESPECIE
$112.159.576
</t>
  </si>
  <si>
    <t>SUBSECRETARIA DE ATENCION SOCIAL
SUBSECRETARIO PARA LA JUVENTUD
SUBSECRETARIA DE PARTICIPACION Y GESTION COMUNITARIA
SUBSECRETARIA DE EQUIDAD DE GENERO
LIDER DE PROGRAMA TALENTO HUMANO
P.U CASA DE LA CULTURA</t>
  </si>
  <si>
    <t>900253021-5</t>
  </si>
  <si>
    <t>$750.000.000
APORTES MUNICIPIO
$500.000.000
APORTES UNISABANETA
$250.000.000 REPRESENTADOS EN ESPECIEPOR CONCEPTO DE LAS ACTIVIDADES DEL PRESENTE CONVENIO</t>
  </si>
  <si>
    <t>SUBSECRETARIA DE ATENCION SOCIAL
SUBSECRETARIO PARA LA JUVENTUD
SUBSECRETARIA DE PARTICIPACION Y GESTION COMUNITARIA
SUBSECRETARIA DE EQUIDAD DE GENERO
SECRETARIA DE PARTICIPACION E INCLUSION SOCIAL</t>
  </si>
  <si>
    <t>YULIET LORENA CARDONA BLANDON</t>
  </si>
  <si>
    <t>CC 1036610663</t>
  </si>
  <si>
    <t>PU AREA DE CONSUMO</t>
  </si>
  <si>
    <t>SG-116-2016</t>
  </si>
  <si>
    <t>LUIS ALFONSO LOPEZ HERNANDEZ</t>
  </si>
  <si>
    <t>CC 1122810910</t>
  </si>
  <si>
    <t>SECRETARIO DE MEDIO AMBIENTE</t>
  </si>
  <si>
    <t>SSA-117-2016</t>
  </si>
  <si>
    <t>SECRETARIA SERVICIOS ADMINISTRATIVOS</t>
  </si>
  <si>
    <t>NATALIA ANDREA MUÑOZ BEDOYA</t>
  </si>
  <si>
    <t>SSA-118-2016</t>
  </si>
  <si>
    <t>SEYC-119-2016</t>
  </si>
  <si>
    <t>UNE EPM TELECOMUNICACIONES S.A.</t>
  </si>
  <si>
    <t>CC 1036602602</t>
  </si>
  <si>
    <t>SERVICIOS ADMINISTRATIVOS</t>
  </si>
  <si>
    <t>COMERCIALIZADORA SUPERCOMBATE S.A.S.</t>
  </si>
  <si>
    <t>800.148.898-5</t>
  </si>
  <si>
    <t>SGM-120-2016</t>
  </si>
  <si>
    <t>SSA-121-2016</t>
  </si>
  <si>
    <t>SGM-122-2016</t>
  </si>
  <si>
    <t>AVANTEL S.A.S-IDEN</t>
  </si>
  <si>
    <t>SGM-123-2016</t>
  </si>
  <si>
    <t>AVANTEL S.A.S-AVL</t>
  </si>
  <si>
    <t>9 MESES Y 4 DIAS</t>
  </si>
  <si>
    <t>P.U SUBSECRETARIA DE BIENES Y SERVICIOS</t>
  </si>
  <si>
    <t>PU SECRETARIA DE BIENES Y SERVICIOS</t>
  </si>
  <si>
    <t>ARNALDO JOSE AHUMADA CERVANTES</t>
  </si>
  <si>
    <t>CC 8.639.018</t>
  </si>
  <si>
    <t>SSYPS-124-2016</t>
  </si>
  <si>
    <t>MANTYS LTDA</t>
  </si>
  <si>
    <t>SSYPS-125-2016</t>
  </si>
  <si>
    <t>ESE HOSPITAL DEL SUR GABRIEL JARAMILLO PIEDRAHITA-MEDICO EN CASA</t>
  </si>
  <si>
    <t>SUBSECRETARIO DE DERECHOS HUMANOS Y CONVIVENCIA CIUDADANA</t>
  </si>
  <si>
    <t>830016046-1</t>
  </si>
  <si>
    <t>P.U SECRETARIA DE GOBIERNO</t>
  </si>
  <si>
    <t>SI-126-2016</t>
  </si>
  <si>
    <t>ASCENSORES SCHINDLER DE COLOMBIA S.A.S.</t>
  </si>
  <si>
    <t>SEYC-127-2016</t>
  </si>
  <si>
    <t>CORPORACION LA TARTANA</t>
  </si>
  <si>
    <t>OBJETO</t>
  </si>
  <si>
    <t>AUNAR ESFUERZOS ENTRE EL MUNICIPIO Y EL ASOCIADO CON EL FIN DE EJECUTAR LOS PROGRAMAS DIVERSIFICADOS EN DEPORTE, EDUCACION FISICA EXTRAESCOLAR Y RECREACION, DIRIGIDOS A LOS GRUPOS POBLACIONALES DEL MUNICIPIO DE ITAGUI DEL AÑO 2016, EN EL MARCO DEL FESTIVAL DE FESTIVALES PONYS</t>
  </si>
  <si>
    <t>POR ESTE CONTRATO EL ARRENDADOR ENTREGA A TITULO DE ARRENDAMIENTO UN INMUEBLE (ESPACIO FISICO) DE SU PROPIEDAD UBICADO EN LAS INSTALACIONES DE LA SECRETARIA DE MOVILIDAD DEL MUNICIPIO DE ITAGUI, CALLE 50 N° 43 -34, AL ARRENDATARIO, Y ESTE LO RECIBE AL MISMO TITULO Y A ENTERA SATISFACCION</t>
  </si>
  <si>
    <t>PRESTACIÓN DE SERVICIOS PROFESIONALES EN APOYO TECNICO AL PROCESO DE ADQUISICIONES DEL MUNICIPIO DE ITAGUI Y EN LA SUPERVISION DE CONTRATOS</t>
  </si>
  <si>
    <t>IMPRESIÓN Y COPIADO BAJO LA MODALIDAD DE OUTSOURCING PARA ATENDER LAS NECESIDADES PROPIAS DE LA SECRETARIA DE HACIENDA</t>
  </si>
  <si>
    <t>PRESTACIÓN DE SERVICIOS PROFESIONALES DE REPRESENTACIÓN JUDICIAL EN ASPECTOS PUNTUALES Y ESPECIALES DE LA SECRETARIA JURIDICA DEL MUNICIPIO DE ITAGUI</t>
  </si>
  <si>
    <t>PRESTACIÓN DEL SERVICIO DE MENSAJERÍA EXPRESA Y COURIER EN MOTO (IN HOUSE) PARA LA DISTRIBUCIÓN Y ENTREGA DE LOS ENVÍOS DE TODAS LAS DEPENDENCIAS DE LA ADMINISTRACIÓN MUNICIPAL DE ITAGUÍ</t>
  </si>
  <si>
    <t>PRESTACION DE SERVICIOS PROFESIONALES EN EL AOMPAÑAMIENTO DE LOS PROCESOS DE LOS SERVICIOS PUBLICOS DOMICILIARIOS RECEPCIONADOS EN LA SECRETARIA DE INFRAESTRUCTURA DEL MUNICIPIO DE ITAGUI</t>
  </si>
  <si>
    <t>PRESTACION DE SERVICIOS DE APOYO A LA GESTION EN EL ALMACENAMIENTO, CUSTODIA, CONSULTA Y MANEJO DEL ACHIVO CENTRAL DE LA ADMINISTRACION MUNICIPAL DE ITAGUI</t>
  </si>
  <si>
    <t>ARRENDAMIENTO DE SIETE (7) AULAS Y ESPACIOS ADICIONALES PARA LA ATENCIÓN DE CIENTO CINCUENTA Y DOS (152) ESTUDIANTES DE ESTRATOS 1 Y 2 DEL mUNICIPIO DE ITAGUÍ</t>
  </si>
  <si>
    <t>ADQUISICIÓN DE UN INMUEBLE BAJO LA FIGURA DEL ARRENDAMIENTO PARA DESARROLLAR EL PROGRAMA DE CONTROL Y ORGANIZACIÓN DEL ESPACIO PÚBLICO</t>
  </si>
  <si>
    <t>ARRENDAMIENTO DE UN INMUEBLE QUE CUMPLA LAS FUNCIONES DE OFICINA, PARA LA PRESTACIÓN ADECUADA Y EFICIENTE DE LOS SERVICIOS DE LA INSPECCIÓN DE POLICÍA Y COMISARÍA CENTRO, UBICADO EN LA CARRERA 51 N° 54-28 DEL MUNICIPIO DE Itagüí</t>
  </si>
  <si>
    <t>ARRENDAMIENTO DE UN INMUEBLE QUE CUMPLA LAS FUNCIONES DE PARQUEADERO, PARA USO DE LOS VEHÍCULOS ASIGNADOS A LA ESTACIÓN DE POLICÍA ITAGÜÍ</t>
  </si>
  <si>
    <t>ARRENDAMIENTO DE UN INMUEBLE, PARA CONTINUAR CON EL DESARROLLO DEL PROYECTO PUNTO VIVE DIGITAL ITAGÜÍ</t>
  </si>
  <si>
    <t>ARRENDAMIENTO DE BIEN INMUEBLE PARA EL DESARROLLO DEL PROGRAMA DE SALUD PÚBLICA DEL MUNICIPIO DE ITAGÜÍ</t>
  </si>
  <si>
    <t>AUNAR ESFUERZOS, COORDINAR ACCIONES CONJUNTAS A FIN DE BRINDAR ATENCION INTEGRAL A 70 ADULTOS MAYORES EN SITUACION DE VULNERABILIDAD CRITICA DEL MUNICIPIO DE ITAGUI</t>
  </si>
  <si>
    <t>PRESTACIÓN DE SERVICIOS PROFESIONALES PARA PROVEER EL SERVICIO DE DIEZ (10) INTÉRPRETES DE LENGUA DE SEÑAS COLOMBIANAS (L.S.C.), TRES (3) MODELOS LINGÜÍSTICOS, UNA (1) TIFLÓLOGA Y DOS (2) DOCENTES DE LENGUA CASTELLANA BILINGÜE PARA LOS PROGRAMAS EDUCATIVOS DE LA SECRETARÍA DE EDUCACIÓN DEL MUNICIPIO DE ITAGÜÍ QUE INVOLUCREN PERSONAS SORDAS EN LA I.E. JUAN N. CADAVID Y CON DISCAPACIDAD VISUAL EN LAS I.E. OFICIALES DEL MUNICIPIO DE ITAGÜÍ</t>
  </si>
  <si>
    <t>PRESTACIÓN DE SERVICIOS DE APOYO A LA GESTIÓN PARA REALIZAR EL SEGUIMIENTO AL SISTEMA DE MATRÍCULA SIMAT, DURANTE EL AÑO 2016 Y APOYO AL PROCESO DE INSCRIPCIÓN DE ALUMNOS NUEVOS PARA EL AÑO 2017</t>
  </si>
  <si>
    <t>PRESTACIÓN DE SERVICIOS PROFESIONALES PARA LA GESTIÓN INTEGRAL DE LA SECRETARÍA DE SALUD Y PROTECCIÓN SOCIAL DE MANERA ESPECÍFICA EN EL COMPONENTE DE ASEGURAMIENTO EN SALUD.</t>
  </si>
  <si>
    <t>Prestación de servicios profesionales para la gestión integral de la Secretaría de Salud y Protección Social, de manera específica en el Componente de Prestación de Servicios de Salud</t>
  </si>
  <si>
    <t>ARRENDAMIENTO DE  UN BIEN INMUEBLE OFICINA 213, UBICADA EN EL    CENTRO COMERCIAL ITAGÜÍ PARA CUMPLIR LAS  FUNCIONES DE OFICINA, PARA LA PRESTACIÓN ADECUADA Y EFICIENTE DE LOS SERVICIOS DE LA SUBSECRETARÍA DE CONTROL URBANÍSTICO Y PUBLICIDAD EXTERIOR VISUAL DEL MUNICIPIO DE ITAGÜÍ</t>
  </si>
  <si>
    <t>ADQUISICIÓN DE UN INMUEBLE BAJO LA FIGURA DEL ARRENDAMIENTO, QUE LE PERMITA A LA CORREGIDURIA LA PRESTACIÓN ÓPTIMA DEL SERVICIO Y EL MEJORAMIENTO DE LAS INSTALACIONES, QUE SE IDENTIFICA ASÍ: INMUEBLE UBICADO EN LA VEREDA LOS GÓMEZ, CON FOLIO DE MATRÍCULA INMOBILIARIA N° 001-1049476, EL CUAL CONSTA DE CUATRO (4) APARTAMENTOS 101, 102, 201 Y 202 CORRESPONDIENTE A LA TOTALIDAD DEL EDIFICIO DENOMINADO EVA. CON LAS SIGUIENTES ESPECIFICACIONES: APARTAMENTO 101: PRIMER PISO, DOS ALCOBAS, UN BAÑO COMPLETO, PATIO DE ROPAS CON SU RESPECTIVO LAVADERO, COCINA INTEGRAL, SALA COMEDOR. EL PISO DE ESTE APARTAMENTO SE ENCUENTRA COMPLETAMENTE TERMINADO EN CERÁMICA Y GUARDA ESCOBAS. APARTAMENTO 102: PRIMER PISO, DOS ALCOBAS AMPLIAS CON SUS RESPECTIVAS PUERTAS Y CERRADURAS, UNA DE LAS CUALES TIENE UN AMPLIO Y ESPACIOSO CLOSET, DOS BAÑOS GRANDES Y COMPLETOS, PATIO DE ROPAS AMPLIO CON SU RESPECTIVO LAVADERO, E INSTALACIÓN DE TOMAS PARA LAVADORA, COCINA INTEGRAL, SALA COMEDOR, AMPLIOS VENTANALES. APARTAMENTO 201 Y 202: SEGUNDO PISO, CADA UNO CON DOS ALCOBAS, BAÑO COMPLETO, PATIO DE ROPAS CON SU RESPETIVO LAVADERO, COCINA INTEGRAL, SALA COMEDOR. EL PISO DE ESTE APARTAMENTO SE ENCUENTRA COMPLETAMENTE TERMINADO EN CERÁMICA Y GUARDA ESCOBAS</t>
  </si>
  <si>
    <t>ARRENDAMIENTO DE UN INMUEBLE QUE CUMPLA LAS FUNCIONES DE OFICINA, PARA LA PRESTACIÓN ADECUADA Y EFICIENTE DE LOS SERVICIOS DE LA INSPECCIÓN DE POLICÍA UBICADA EN EL BARRIO EL ROSARIO DEL MUNICIPIO DE ITAGÜÍ Y QUE SE IDENTIFICA ASÍ: INMUEBLE UBICADO EN LA CALLE 44 B N° 55 C – 02, BARRIO LA UNIÓN DE  ITAGÜÍ, QUE CONSTA DE 2 LOCALES, ASÍ: PRIMER LOCAL: BAÑO CON PUERTA, SANITARIO, LAVAMANOS, LAVA TRAPEADORA, ÁREA CONSTRUIDA DE 3 ½ METROS DE ANCHO POR 3 METROS DE LARGO, PISO EN CERÁMICA NEGRO, REVOCADO, PAREDES PINTADAS EN BLANCO EN PERFECTO ESTADO, SERVICIOS DE AGUA Y ENERGÍA QUE ESTÁN INCLUIDOS  EN EL VALOR DEL CANON, PUERTA DEL LOCAL EN CORTINA PINTADA EN NEGRO EN PERFECTO ESTADO, CORREDOR DE 3 METROS DE LARGO POR 1 ½ METROS DE ANCHO EN GRANITO Y REVOCADO PAREDES EN BLANCO CON PARASOL Y LÁMPARA DE NEÓN GRANDE FUNCIONANDO, 2 LÁMPARAS DE NEÓN UNA GRANDE Y UNA PEQUEÑA  FUNCIONANDO. SEGUNDO LOCAL: PRIMER PISO ÁREA CONSTRUIDA DE 5 ½ METROS DE LARGO POR 3 METROS DE ANCHO, BAÑO CON PUERTA, LAVAMANOS, SANITARIO; COCINETA EN ALUMINIO EN PERFECTO ESTADO, RED GAS, PISO EN CERÁMICA NEGRO, REVOCADO Y PAREDES PINTADAS EN BLANCO EN PERFECTO ESTADO, PUERTA EN CORTINA NEGRA PERFECTO ESTADO, CORREDOR DE 3 METROS DE LARGO POR ½ METRO DE ANCHO EN GRANITO, PINTADO Y TERMINADO CON PARASOL</t>
  </si>
  <si>
    <t xml:space="preserve">ARRENDAMIENTO DE UN INMUEBLE PARA LA ATENCIÓN DE USUARIOS A LA DEMANDA LIDERADOS POR LA OFICINA DEL SISBEN, UBICADO EN LA CARRERA 51 N° 54-20 DE ITAGUÍ. </t>
  </si>
  <si>
    <t>LOGISTICA DEL COMPONENTE FISICO, PARA AUNAR ESFUERZOS DE COOPERACION Y ASI APOYAR AL PERSONAL INTEGRANTE DEL GRUPO DE ACCION UNIFICADA (GAULA) POR LA LIBERTAD PERSONAL ANTIOQUA, UNIDAD ENCARGADA DE CONTRARRESTAR LOS DELITOS DE SECUESTO Y EXTORSION Y SE CONSERVAN LAS CONDICIONES MINIMAS DE CONVIVENCIA DENTRO DE LA JURISDICCION DEL MUNICIPIO DE ITAGUI.  EN VIRTUD DE LO ANTERIOR SE ENTREGA EN ARRENDAMIENTO POR PARTE DEL ARRENDADOR AL ARRENDATARIO UN BIEN INMUEBLE UBICADO EN EL MUNICIPIO DE ITAGÜÍ EN LA CARRERA 52 D NO. 83-25, PARA EL FUNCIONAMIENTO DEL GAULA ANTIOQUIA EN EL MUNICIPIO DE ITAGÜÍ</t>
  </si>
  <si>
    <t>ADQUISICIÓN DE DOS INMUEBLES BAJO LA FIGURA DEL ARRENDAMIENTO, PARA REUBICAR TEMPORALMENTE LA SECRETARÍA DE EDUCACIÓN MUNICIPAL DE ITAGÜÍ Y SE IDENTIFICAN ASÍ: UN INMUEBLE UBICADO EN LA CARRERA 49 N° 48 A – 30 EL CUAL CONSTA DE: 4 SALONES, 2 CUARTOS ÚTILES, 3 BAÑOS, 1 COCINA, 2 PATIOS CUBIERTOS, 1 CORREDOR, PAREDES REVOCADAS, ESTUCADAS Y PINTADAS, SERVICIOS PÚBLICOS AL DÍA Y CONECTADOS. Y EL OTRO INMUEBLE UBICADO EN LA CARRERA 49 N° 48 A – 20 EL CUAL CONSTA DE: 5 SALONES, 3 BAÑOS, 2 PATIOS CUBIERTOS, 1 CORREDOR, PAREDES REVOCADAS, ESTUCADAS Y PINTADAS, SERVICIOS PÚBLICOS AL DÍA Y CONECTADOS</t>
  </si>
  <si>
    <t>EL ARRENDAMIENTO DE UN LOTE DE TERRENO, CON SUS USOS Y ANEXIDADES, UBICADO DENTRO DEL PARQUE CEMENTERIO JARDINES MONTESACRO. INCLUIDA UNA CASA QUE SE ENCUENTRA EN ÉL CONSTRUIDA</t>
  </si>
  <si>
    <t>EL ARRENDADOR ENTREGA A TÍTULO DE ARRENDAMIENTO AL ARRENDATARIO DIEZ (10) LOCALES COMERCIALES Y DOS (2) CELDAS DE PARQUEADERO, PARA USO DE LA ADMINISTRACIÓN MUNICIPAL DE ITAGÜÍ.</t>
  </si>
  <si>
    <t xml:space="preserve">ARRENDAMIENTO DE UN INMUEBLE QUE CUMPLA LAS FUNCIONES DE OFICINA, PARA LA  PRESTACIÓN ADECUADA Y EFICIENTE DE LOS SERVICIOS DE LA ASOCIACIÓN DE EMPLEADOS DEL MUNICIPIO DE ITAGÜÍ. </t>
  </si>
  <si>
    <t>CONSTRUCCIÓN DE OBRAS HIDRAÚLICAS Y OBRAS COMPLEMENTARIAS EN LAS QUEBRADAS, ZANJÓN DEL ALTO, PELADEROS Y PRIMERA ETAPA DEL SESTEADERO PARA LA MITIGACIÓN Y PREVENCIÓN DEL RIESGO, EN EL MUNICIPIO DE ITAGÜÍ</t>
  </si>
  <si>
    <t>PRESTAR LOS SERVICIOS DEL PRIMER NIVEL DE COMPLEJIDAD CONTEMPLADOS EN LA RESOLUCION 5261 DE 1994, DECRERTO 4747 DE 2007 Y RESOLUCION 5334 DE 2008 A LA POBLACION POBRE NO ASEGURADA (PPNA) SIN CAPACIDAD D EPAGO E IDENTIFICADOS POR EL SISBEN NET CON UN PUNTAJE SUPERIOR A 51.57 (SEGUN RESOLUCION 3778 DE AGOSTO 30 DE 2011) Y NO ESTAR AFILIADO A NINGUNA EPS</t>
  </si>
  <si>
    <t>PRESTACION DE SERVICIO PARA EL FORTALECIMIENTO INSTITUCIONAL DE LA SECRETARIA DE EDUCACION Y DE LAS 24 INSTITUCIONES EDUCATIVAS OFICIALES, MEDIANTE LA APLICACIÓN DE ESTRATEGIAS QUE PERMITAN LA PERMANENCIA DE LOS ESTUDIANTES EN LAS AULAS DE CLASE</t>
  </si>
  <si>
    <t>PRESTACION DE SERVICIOS DE APOYO A LA GESTION PARA DESARROLLAR LAS ACTIVIDADES LOGISTICAS Y OPERATIVAS PROPIAS DE LOS ORGANISMOS DE SEGURIDAD Y JUSTICIA DEL MUNICIPIO DE ITAGUI</t>
  </si>
  <si>
    <t>ARRENDAMIENTO DE INMUEBLE PARA EL COMANDO DE LA POLICÍA MILITAR DEL EJÉRCITO EN EL MUNICIPIO DE ITAGÜÍ, UBICADO EN LA CARRERA 68 N° 67-06 Y FOLIO DE MATRÍCULA INMOBILIARIA N° 001-133138</t>
  </si>
  <si>
    <t>PRESTACION DE SERVICIOS PROFESIONALES DE ABOGADA ESPECIALIZADAEN LOS TEMAS DE LA ADMINISTRACION PUBLICA, PARA BRINDAR ASESORIA EN EL AREA DE TALENTO HUMANO A LA ADMINISTRACION MUNICIPAL DE ITAGUI</t>
  </si>
  <si>
    <t>PRESTACION DE SERVICIOS PROFESIONALES PARA ASESORAR AL MUNICIPIO DE ITAGUI EN TEMAS DE CIVILIDAD Y SEGURIDAD CIUDADANA</t>
  </si>
  <si>
    <t>PRESTAR LOS SERVICIOS DEL PRIMER NIVEL DE COMPLEJIDAD CONTEMPLADOS EN LA RESOLUCION 5261 DE 1994, DECRETO 4747 DE 2007 Y RESOLUCION 5334 DE 2008 A LA POBLACION POBRE NO ASEGURADA (PPNA) SIN CAPACIDAD DE PAGO E IDENTIFICADOS POR EL SISBEN NET CON UN PUNTAJE SUPERIOR A 51,57 (SEGUN RESOLUCION 3778 DE AGOSTO 30 DE 2011) Y NO ESTAR AFILIADO A NINGUNA EPS, QUE ADEMAS PRESENTEN PATOLOGIAS COMO: ENFERMEDAD PULMONAR OBSTRUCTIVA CRONICA (EPOC) Y/0 DIFICULTAD FISICA O MENTAL MODERADA O SEVERA QUE LE IMPIDAN EL FACIL ACCESO A LOS SERVICIOS DE SALUD EN EL MUNICIPIO DE ITAGUI, A TRAVES DE LA ESTRATEGIA "MEDICO EN SU CASA"</t>
  </si>
  <si>
    <t>PRESTACIÓN DE SERVICIOS PROFESIONALES EN ACOMPAÑAMIENTO, ASESORIA, CAPACITACION Y SEGUIMIENTO AL GRUPO DE SUPERVISORES  DE LA CONTRATACION DEL MUNICIPIO DE ITAGUI, PARA EL MEJORAMIENTO  EN LOS PROCESOS ADMINSTRATIVOS DE  GESTION JURIDICA</t>
  </si>
  <si>
    <t>PRESTACIÓN DE SERVICIOS PROFESIONALES PARA EL APOYO DE LA GESTIÓN INTEGRAL DEL SISTEMA DE INFORMACIÓN EN SALUD EN EL ÁREA DE ASEGURAMIENTO Y CONTROL DE LA SECRETARIA DE SALUD  Y PROTECCIÓN SOCIAL</t>
  </si>
  <si>
    <t>PRESTACION DE SERVICIOS DE APOYO, ASESORIA Y ACOMPAÑAMIENTO EN EL SOPORTE, ACTUALIZACION Y MODIFICACION AL PQRS SOFTWARE DE LA ADMINISTRACION MUNICIPAL, PQRS SOFTWARE DE LA SECRETARIA DE MIVILIDAD, EL SITIO WEB INSTITUCIONAL Y EL SISTEMA GDH DE LA SECRETARIA DE HACIENDA</t>
  </si>
  <si>
    <t>AUNAR ESFUERZOS TECNICOS, ADMINISTRATIVOS Y FINANCIEROS PARA LA ATENCION INTEGRAL A NIÑOS Y NIÑAS DE (2) A CINCO (5) AÑOS DEL MUNICIPIO DE ITAGUI, DENTRO DE LA ESTRATEGIA DE CERO A SIEMPRE DE LA COMISION INTERSECTORIAL DE PRIMERA INFANCIA”.</t>
  </si>
  <si>
    <t>ADQUISICIÓN DE UN INMUEBLE BAJO LA FIGURA DE ARRENDAMIENTO, PARA REUBICAR TEMPORALMENTE LOS FUNCIONARIOS DE LA DEPENDENCIA DE ATENCIÓN A LA PRIMERA INFANCIA Y CULTURA, ADSCRITOS A  LA SECRETARIA DE EDUCACIÓN DE ITAGÜÍ, UBICADO EN LA CARRERA 48 N° 47-23 DE ITAGÜÍ</t>
  </si>
  <si>
    <t>PRESTACIÓN DE SERVICIOS PROFESIONALES PARA EL APOYO Y ACOMPAÑAMIENTO A LA ADMINISTRACIÓN MUNICIPAL DE ITAGÜÍ EN EL PROCESO DE CONSTRUCCIÓN, SOCIALIZACIÓN Y ADOPCIÓN DEL PLAN DE DESARROLLO TERRITORIAL PARA EL PERÍODO 2016-2019</t>
  </si>
  <si>
    <t>PRESTACIÓN DE SERVICIO PÚBLICO EN ATENCIÓN DE INCENDIOS EXPLOSIONES, DERRUMBES, INUNDACIONES, DESLIZAMIENTOS Y DEMÁS CALAMIDADES CONEXAS QUE SE PRESENTEN EN EL MUNICIPIO DE ITAGÜÍ</t>
  </si>
  <si>
    <t>PRESTACION DE SERVICIOS COMO TECNICO PROFESIONAL EN SALUD PUBLICA PARA EL APOYO INTEGRAL DE LA SECRETARIA DE SALUD Y PROTECCION SOCIAL DE MANERA ESPECIFICA EN EL COMPONENTE DE SALUD PUBLICA PROGRAMA AMPLIADO DE INMUNIZACIONES- PAI</t>
  </si>
  <si>
    <t>PRESTACION DE SERVICIOS PROFESIONALES PARA LA GESTION INTEGRAL DE LA SECRETARIA DE SALUD Y PROTECCION SOCIAL DE MANERA ESPECIFICA EN EL APOYO AL SEGUIMIENTO E IMPLEMENTACION DE LOS COMPONENTES DEL SISTEMA OBLIGATORIO DE GARANTIA DE LA CALIDAD</t>
  </si>
  <si>
    <t>PRESTACION DE SERVICIOS PROFESIONALES PARA LA GESTION INTEGRAL DE LA SECRETARIA DE SALUD Y PPROTECCION SOCIAL Y DE MANERA ESPECIFICA EN EL SEGUIMIENTO Y CONTROL AL PLAN DECENAL DE SALUD PUBLICA Y DEMAS PROCESOS DE L AREA DE  SALUD PUBLICA DE LA SECRETARIA DE SALUD Y PROTECCION SOCIAL</t>
  </si>
  <si>
    <t>PRESTAR LOS SERVICIOS DE PROMOCIÓN DE LA SALUD Y PREVENCIÓN DE LA ENFERMEDAD (P Y P) CONTEMPLADOS EN LA RESOLUCIÓN 412 DE 2000, A LA POBLACIÓN POBRE NO ASEGURADA (PPNA) SIN CAPACIDAD DE PAGO E IDENTIFICADOS POR EL SISBEN NET CON UN PUNTAJE SUPERIOR A 51.57 (SEGÚN RESOLUCIÓN 3778 DE AGOSTO 30 DE 2011) Y NO ESTAR AFILIADO A NINGUNA EPS</t>
  </si>
  <si>
    <t>PRESTACIÓN DE SERVICIOS PROFESIONALES DE ASESORÍA, ACOMPAÑAMIENTO Y CAPACITACIÓN PROFESIONAL PARA EL MANTENIMIENTO Y MEJORAMIENTO CONTINUO DEL SISTEMA DE GESTIÓN DE LA CALIDAD Y SU DESARROLLO INTEGRAL CON OTROS SISTEMAS, Y LA ELABORACIÓN Y SEGUIMIENTO DEL PLAN ANTICORRUPCIÓN Y ATENCIÓN AL CIUDADANO DEL MUNICIPIO DE ITAGÜI</t>
  </si>
  <si>
    <t>PRESTACIÓN DE SERVICIOS PARA LA IMPLEMENTACIÓN DE LA FASE IV DEL PROYECTO TRANSFORMANDO LA EDUCACIÓN (SISTEMA DE EDUCACIÓN RELACIONAL DE ITAGÜÍ – SERI) EN CUATRO (4) INSTITUCIONES EDUCATIVAS OFICIALES</t>
  </si>
  <si>
    <t>PRESTACION DE LOS SERVICIOS ESPECIALIZADOS DE VIGILANCIA PRIVADA EN LAS INSTITUCIONES EDUCATIVAS, EN LA SEDE CENTRAL Y EN LAS SEDES DESCENTRALIZADAS DE LA ADMINISTRACION MUNICIPAL DE ITAGUI Y SERVICIOS ADICIONALES PARA EL AÑO 2016</t>
  </si>
  <si>
    <t>PRESTACION DE SERVICIOS PARA REALIZAR ACCIONES DE SALUD PUBLICA EN EL MARCO DE LA ESTRATEGIA ATENCION PRIMARIA EN SALUD RENOVADA EN EL MUNICIPIO DE ITAGUI SEGÚN LINEAMIENTOS NACIONALES DEPARTAMENTALES Y MUNICIPALES</t>
  </si>
  <si>
    <t>PRESTACION DE SERVICIOS PARA EL USO DE LA PLATAFORMA INFORMATICA PARA EL ALMACENAMIENTO Y ADMINISTRACION DE LA INFORMACION DE LAS I.E. OFICIALES DEL MUNICIPIO DE ITAGUI</t>
  </si>
  <si>
    <t>PRESTACION DE SERVICIOS PROFESIONALES PARA REALIZAR LAS VISITAS DE INSPECCION Y CONTROL (IVC) A LOS DIFERENTES SUJETOS DE CONTROL, DE ACUERDO AL MANUAL DE INSPECCION VIGILANCIA Y CONTROL DE FACTORES DE RIESGO ASOCIADOS AL CONSUMO, ESPECIFICAMENTE EN LA ZONA CENTRO DEL MUNICIPIO</t>
  </si>
  <si>
    <t>PRESTACION DE SERVICIOS PROFESIONALES PARA EL DESARROLLO DE ASPECTOS FUNDAMENTALES DEL PROYECTO "COMPETENCIAS CIUDADANAS EJE TRANSFORMADOR Y CONSTRUCTOR DE SOCIEDAD MUNICIPIO DE ITAGUI</t>
  </si>
  <si>
    <t>PRESTACION DE SERVICIOS PARA LA ATENCION MEDICO-VETERINARIA, ESTERILIZACION, ALIMENTACION, ALBERGUE Y ADOPCION DE ANIMALES DOMESTICOS EN SITUACION DE CALLE Y/O ANIMALES INCAUTADOS POR LA AUTORIDAD COMPETENTE</t>
  </si>
  <si>
    <t>ARRENDAMIENTO DE  UN BIEN INMUEBLE QUE CUMPLE CON LAS FUNCIONES DE OFICINA, PARA LA PRESTACIÓN ADECUADA Y EFICIENTE DE LOS SERVICIOS DE LA SUBSECRETARIA DE GOBIERNO Y ESPACIO PÚBLICO DEL MUNICIPIO DE ITAGÜÍ</t>
  </si>
  <si>
    <t>PRESTACION DE SERVICIOS PROFESIONALES EN ACOMPAÑAMIENTO, ASESORIA Y SEGUIMIENTO A LA GESTION JURIDICA IMPLICITA EN LOS ACTOS DE DELEGACION DE FUNCIONES Y COMPETENCIAS, DESCONCENTRACION, CONTRATACION Y DECISIONES ADMINISTRATIVAS DE LA ENTIDAD Y APOYO JURIDICO EN ACTUACIONES REQUERIDAS PARA ELLO</t>
  </si>
  <si>
    <t>EL COMODANTE ENTREGA A TÍTULO DE COMODATO AL COMODATARIO Y ESTE RECIBE EN PERFECTAS CONDICIONES Y A ENTERA SATISFACCIÓN UN BIEN INMUEBLE QUE CONSTA DE UNA EDIFICACIÓN DE UN NIVEL, UBICADO EN LA CALLE 30 X DG 50 URB LA ESTACION, CON UN ÁREA  TOTAL  6.834 M2, DESTINADA A EQUIPAMIENTO COMUNAL, CON MATRÍCULA N° 001-608207 DE LA OFICINA DE INSTRUMENTOS PÚBLICOS DE MEDELLÍN ZONA SUR, FICHA PREDIAL N° 12433192 Y AVALÚO DEL INMUEBLE POR LA SUMA DE $230.172.963</t>
  </si>
  <si>
    <t>AUNAR ESFUERZOS TECNICOS, ADMINISTRATIVOS Y FINANCIEROS PARA EL DESARROLLO DE PROGRAMAS DE EDCACION BASICA ESPECIAL, HABILITACION FUNCIONAL E INCLUSION, ORIENTADOS PARA NIÑOS, JOVENES Y ADULTOS CON DISCAPACIDAD INTELECTUAL (RETARDO MENTAL); BUSCANDO DESARROLLAR Y POTENCIALIZAR HABILIDADES ADAPTATIVAS, PRACTICAS SOCIALES E INTELECTUALES POR MD¿EDIO DE UN PROCESO DE INTERVENCION INTERDISCIPLINARIO, QUE FAVOREZCA UNA HABILITACION INTEGRAL Y UN DESEMPEÑO FUNCIONAL EN LOS DIFERENTES ENTORNOS</t>
  </si>
  <si>
    <t>PRESTAR SERVICIOS DE CONECTIVIDAD E INTERNET PARA LAS 38 SEDES DE LAS 24 INSTITUCIONES EDUCATIVAS OFICIALES DEL MUNICIPIO DE ITAGUI Y UN MULTIPUNTO DE INTERNET CENTRALIZADO</t>
  </si>
  <si>
    <t xml:space="preserve">PRESTACIÓN DE SERVICIOS PROFESIONALES PARA LA ATENCIÓN CORRECTIVA Y PREVENTIVA INCLUYENDO REFACCIONES PARA LOS ASCENSORES MARCA SIGMA DEL  MUNICIPIO DE ITAGÜÍ. </t>
  </si>
  <si>
    <t>PRESTACION DE SERVICIOS PROFESIONALES PARA LA ATENCIÓN CORRECTIVA Y PREVENTIVA INCLUYENDO REFACCIONES PARA LOS ASCENSORES MARCA SCHINDLER – ANDINO DEL MUNICIPIO DE ITAGUI</t>
  </si>
  <si>
    <t xml:space="preserve">PRESTACIÓN DE SERVICIOS PROFESIONALES PARA LA ATENCIÓN CORRECTIVA Y PREVENTIVA INCLUYENDO REFACCIONES PARA LOS ASCENSORES MARCA MITSUBISHI DEL  MUNICIPIO DE ITAGÜÍ. </t>
  </si>
  <si>
    <t>PRESTACION DE SERVICIOS PROFESIONALES PARA LA ASISTENCIA DE SEIS (6) SERVIDORES PUBLICOS DEL MUNICIPIO DE ITAGUI, AL SEMINARIO SOBRE REFORMA TRIBUTARIA LEY 1739 DE 2014 Y OBLIGACIONES TRIBUTARIAS APLICABLES PARA LA VIGENCIA 2016</t>
  </si>
  <si>
    <t>PRESTACION DE SERVICIOS DE APOYO A LA GESTION EN ACOMPAÑAMIENTO EN LA SOSTENIBILIDAD DEL SISTEMA DE GESTION DE CALIDAD DE LA SECRETARIA DE EDUCACION, APOYO EN LA ADMINISTRACION INTEGRAL DE LOS EXPEDIENTES LABORALES DE LOS DOCENTES Y DIRECTIVOS DOCENTES, APOYO EN EL MANEJO DE LA INFOEMACION ESTADISTICA SUMINISTRADA POR LA SECRETARIA DE EDUCACION, DIGITALIZACION DE LIBROS REGLAMENTARIOS DE LAS INSTITUCIONES EDUCATIVAS</t>
  </si>
  <si>
    <t>REALIZAR LAS VISITAS DE IVC A LOS DIFERENTES SUJETOS DE CONTROL, DE ACUERDO AL MANUAL DE INSPECCION VIGILANCIA Y CONTROL DE FACTORES DE RIESGO ASOCIADOS AL CONSUMO, ESPECIFICAMENTE EN LA ZONA SUR DEL MUNICIPIO</t>
  </si>
  <si>
    <t>PRESTACION DE SERVICIOS PROFESIONALES DE UN PERIODISTA COMO APOYO A LA SECRETARIA DE GOBIERNO PARA LA DIFUSION DE INFORMACION NOTICIOSA EN DIFERENTES MEDIOS DE COMUNICACIÓN, SOBRE TEMAS DE SEGURIDAD, CONVIVENCIA Y ORDEN PUBLICO DEL MUNICIPIO DE ITAGUI</t>
  </si>
  <si>
    <t>PRESTACION DE SERVICIOS DE APOYO A LA GESTION COMO AUXILIAR DE ENFERMERIA PARA EL APOYO INTEGRAL DE LA SECRETARIA DE SALUD Y PROTECCION SOCIAL DE MANERA ESPECIFICA EN EL COMPONENTE DE SALUD PUBLICA, VIGILANCIA EPIDEMIOLOGICA</t>
  </si>
  <si>
    <t>PRESTACION DE SERVICIOS PROFESIONALES PARA REALIZAR ACTIVIDADES EN PROGRAMAS ESPECIALES DE SALUD PUBLICA, (ENFERMEDADES TRANSMITIDAS POR VECTORES, TUBERCULOSIS, INFECCIONES ASOCIADAS AL CUIDADO DE LA SALUD)</t>
  </si>
  <si>
    <t>PRESTACIÓN DE SERVICIOS COMO TÉCNICO PARA EL APOYO A LA GESTIÓN INTEGRAL DE LA SECRETARÍA DE SALUD Y PROTECCIÓN SOCIAL EN SUS DIFERENTES COMPONENTES</t>
  </si>
  <si>
    <t>COORDINAR ACCIONES CONJUNTAS PARA LA IMPLEMENTACION DEL PROYECTO DE EDUCACION Y CULTURA CIUDADANA EN EL MUNICIPIO DE ITAGUI, CON GESTORES Y VIGIAS PEDAGOGICOS</t>
  </si>
  <si>
    <t>PRESTACION DE SERVICIOS PROFESIONALES PARA REALIZAR ACTIVIDADES DE INSPECCION Y VIGILANCIA DE FACTORES DE RIESGO ASOCIADOS AL AMBIENTE, AL USO DE MEDICAMENTOS, A PRODUCTOS QUIMICOS AGROPECUARIOS Y RESIDUOS SOLIDOS; DE ACUERDO A LA NORMATIVA SANITARIA VIGENTE Y AL PLAN DECENAL DE SALUD PUBLICA</t>
  </si>
  <si>
    <t>PRESTACION DE SERVICIOS PROFESIONALES DE INGENIERIA ESPECIALIZADA PARA EL MANTENIMIENTO, VIGENCIA TECNOLOGICA Y SOPORTE DE LA INFRAESTRUCTURA ADECUADA PARA LA APLICACIÓN GESTION TRANSPARENTE</t>
  </si>
  <si>
    <t>PRESTACION DE SERVICIOS PROFESIONALES EN LA ASISTENCIA TECNICA DURANTE EL FORTALECIMIENTO, SOSTENIMIENTO Y MEJORA DEL SISTEMA DE GESTION DE CALIDAD (S.G.C.) EN LAS INSTITUCIONES EDUCATIVAS OFICIALES DEL MUNICIPIO DE ITAGUI</t>
  </si>
  <si>
    <t>PRESTACION DE SERVICIOS PROFESIONALES DE ACOMPAÑAMIENTO, ASESORIA Y CAPACITACION A LOS MIEMBROS DE LA POLICIA ADSCRITOS AL COMANDO DEL MUNICIPIO E ITAGUI</t>
  </si>
  <si>
    <t>PRESTACION DE LOS SERVICIOS PROFESIONALES DE CALIFICACION DEL RIESGO CREDITICIO DE LA CAPACIDAD DE PAGO DE CORTO Y LARGO PLAZO DEL MUNICIPIO DE ITAGUI (DENOMINADA TECNICAMNETE CALIFICACION NACIONAL DEL LARGO Y CORTO PLAZO PARA CON SUS PASIVOS FINANCIEROS) EN ADELANTE LA CALIFICACION DE EL CONTRATANTE POR PARTE DE LA CALIFICADORA DE CONFORMIDAD CON LAS METODOLOGIAS DEBIDAMENTE APROBADAS POR LA CALIFICADORA Y CON LA REGULACION VIGENTE</t>
  </si>
  <si>
    <t>CONTRATO DE PRESTACION DE SERVICIOS PROFESIONALES PARA LA ACTUALIZACION, SOPORTE, MANTENIMIENTO DEL SISTEMA DE INFORMACIÓN “DINÁMICA GERENCIAL ALCALDIAS</t>
  </si>
  <si>
    <t>PRESTACIÓN DE SERVICIOS DE APOYO A LA GESTIÓN PARA LA SOCIALIZACIÓN DEL INICIO DE OBRA CENTRO INTEGRAL PARQUE DE LAS LUCES DEL MUNICIPIO DE ITAGÜÍ Y PARA LA CONMEMORACIÓN DEL DÍA INTERNACIONAL DE LA MUJER EN LA LUCHA POR SU PARTICIPACIÓN, EN PIE DE IGUALDAD CON EL HOMBRE, EN LA SOCIEDAD Y EN SU DESARROLLO ÍNTEGRO COMO PERSONA</t>
  </si>
  <si>
    <t>AUNAR ESFUERZOS DE CARÁCTER ADMINISTRATIVO, TECNICO, FINANCIERO Y LOGISTICO PARA LA ADECUADA ATENCION INTEGRAL A NIÑOS, NIÑAS, ADOLESCENTES Y ADULTOS EN SITUACION DE DISCAPACIDAD SEVERA A TRAVES DE LA MODALIDAD DE SEMINTERNADO</t>
  </si>
  <si>
    <t>AUNAR ESFUERZOS PARA FORTALECER LOS PROCESOS DE COMUNICACIÓN Y EDUCACION DE LAS INSTITUCIONES EDUCATIVAS OFICIALES A TRAVES DE LA ESTRATEGIA "EDUCAR MIENTRAS SE INFORMA"</t>
  </si>
  <si>
    <t>EL ARRENDADOR ENTREGA A TÍTULO DE ARRENDAMIENTO AL ARRENDATARIO UN (1) LOCAL PARA USO PÚBLICO Y UNA (1) CELDA DE PARQUEADERO, PARA USO DE LA ADMINISTRACIÓN MUNICIPAL DE ITAGÜÍ.</t>
  </si>
  <si>
    <t>PRESTACIÓN DE SERVICIOS PROFESIONALES PARA EL DESARROLLO DE LA METODOLOGÍA INTEGRAL DE FORMACIÓN PARA LA PREPARACIÓN DE LAS  PRUEBAS CENSALES (SABER 11), PREPARACIÓN EXAMEN DE ADMISIÓN A UNIVERSIDADES, PRUEBA DE PERIODO DE PRIMERO A ONCE Y HABILITACIÓN DE PINES Y LA ENTREGA DE MATERIAL ACADÉMICO Y DE APOYO QUE FORTALEZCAN LAS COMPETENCIAS DE LOS 35.000 ESTUDIANTES DE LAS INSTITUCIONES EDUCATIVAS OFICIALES DEL MUNICIPIO DE ITAGÜÍ</t>
  </si>
  <si>
    <t>AUNAR ESFUERZOS ENTRE EL MUNICIPIO Y EL ASOCIADO A FIN DE EJECUTAR EL DESARROLLO DE PROGRAMAS DIVERSIFICADOS EN DEPORTE ACUATICO, EDUCACION FISICA EXTRAESCOLAR Y RECREACION, DIRIGIDOS A LAS ACTIVIDADES PROPIAS QUE SE EJECUTAN EN EL ACUAPARQUE DITAIRES DEL MUNICIPIO DE ITAGUI A TODA LA COMUNIDAD</t>
  </si>
  <si>
    <t>PRESTACIÓN DE SERVICIOS PROFESIONALES PARA REALIZAR LA AUDITORIA DE SEGUIMIENTO AL SISTEMA DE GESTIÓN DE CALIDAD DEL MUNICIPIO DE ITAGÜÍ.</t>
  </si>
  <si>
    <t>ADQUISICIÓN DE UN IMUEBLE BAJO LA FIGURA DE ARRENDAMIENTO, EL CUAL CONSTA DE: UN AULA MÚLTIPLE CON UN ÁREA DE 125 M2, UNA SALA DE REUNIONES DE 23 M2, CONECTIVIDAD DE 30 MB, SERVICIOS PÚBLICOS CONECTADOS Y AL DÍA PARA GARANTIZAR EL FUNCIONAMIENTO DEL CITY LAB “LABORATORIO DE CIUDAD” DEL PLAN DIGITAL TESO</t>
  </si>
  <si>
    <t>MANTENIMIENTO CORRECTIVO DE CRUCES SEMAFORIZADOS Y EL AMOBLAMIENTO DE LA RED SEMAFÓRICA DEL MUNICIPIO DE ITAGÜÍ</t>
  </si>
  <si>
    <t>PRESTACIÓN DEL SERVICIO INTEGRAL DE ASEO Y CAFETERÍA INCLUYENDO EL INSUMO DE ASEO Y CAFETERÍA PARA LA ADMINISTRACIÓN CENTRAL Y SUS SEDES Y EL SERVICIO DE ASEO A LAS INSTALACIONES DE LAS INSTITUCIONES EDUCATIVAS DEL MUNICIPIO DE ITAGUI DURANTE EL AÑO 2016</t>
  </si>
  <si>
    <t>PRESTACIÓN DE SERVICIOS PARA EL RECIBO, LA ADMINISTRACIÓN DE LA INFORMACIÓN Y EL SERVICIO BIBLIOTECARIO EN LAS INSTITUCIONES EDUCATIVAS OFICIALES DEL MUNICIPIO DE ITAGÜÍ</t>
  </si>
  <si>
    <t>AUNAR ESFUERZOS TECNICOS, ADMINISTRATIVOS, FINANCIEROS Y COORDINAR ACCIONES CONJUNTAS A FIN DE EJECUTAR LOS PROGRAMAS SOCIALES DE SEGURIDAD ALIMENTARIA Y NUTRICIONAL EN EL MUNICIPIO DE ITAGUI DURANTE EL AÑO 2016</t>
  </si>
  <si>
    <t>PRESTACION DEL SERVICIO DE MENSAJERIA EXPRESA Y COURIER EN MOTO (IN HOUSE) PARA LA DISTRIBUCION Y ENTREGA DE LOS ENVIOS DE TODAS LAS DEPENDENCIAS DE LA ADMINISTRACION MUNICIPAL DE ITAGUI</t>
  </si>
  <si>
    <t>CELEBRACION DE CONTRATO DE ARRENDAMIENTO DE TRES (3) ESPACIOS PARA LA INSTALACION DE MAQUINAS DISPENSADORAS DE CAFE Y COMESTIBLES PARA USO DE LA ADMINISTRACION MUNICIPAL DE ITAGUI Y PUBLICO EN GENERAL</t>
  </si>
  <si>
    <t>PRESTACION DE SERVICIOS DE APOYO A LA GESTION PARA REALIZAR ACTIVIDADES DE INSPECCION Y VIGILANCIA DE FACTORES DE RIESGO A ESTABLECIMIENTOS ABIERTOS AL PUBLICO, BAJO LOS LINEAMIENTOS DE LA NORMATIVA SANITARIA VIGENTE Y EL PLAN DECENAL DE SALUD PUBLICA</t>
  </si>
  <si>
    <t xml:space="preserve">PRESTACIÓN DE SERVICIOS PROFESIONALES PARA REALIZAR EXÁMENES MÉDICOS PRE-OCUPACIONALES O DE PRE-INGRESO, EVALUACIONES MEDICAS OCUPACIONALES PERIÓDICAS, EVALUACIONES MEDICAS POS-OCUPACIONALES O DE EGRESO Y LAS EVALUACIONES POS INCAPACIDAD O POR REINTEGRO, EN CUMPLIMIENTO A LA RESOLUCIÓN 2346 DE 2007 DEL MINISTERIO DE LA PROTECCIÓN SOCIAL, VIGENCIA 2016. </t>
  </si>
  <si>
    <t>PRESTACIÓN DE SERVICIOS PROFESIONALES PARA REALIZAR ACTIVIDADES DE INSPECCIÓN Y VIGILANCIA DE FACTORES DE RIESGO ASOCIADOS AL AMBIENTE QUE SE RELACIONEN CON EL AGUA DE USO RECREATIVO, LA PRESTACIÓN DE SERVICIOS DE ALOJAMIENTO Y ACTIVIDADES RECREATIVAS, FÍSICAS EDUCATIVAS Y CULTURALES, ASÍ COMO EL CONTROL DE PLAGAS, BAJO LOS LINEAMIENTOS DE LA NORMATIVIDAD SANITARIA VIGENTE Y EL PLAN DECENAL DE SALUD PÚBLICA</t>
  </si>
  <si>
    <t>PRESTAR APOYO Y ASISTENCIA EN LAS LABORES ADMINISTRATIVAS DE LA OFICINA DE LA REGISTRADURIA ESPECIAL DEL ESTADO CIVIL DEL MUNICIPIO DE ITAGÜÍ</t>
  </si>
  <si>
    <t>AUNAR ESFUERZOS A FIN DE EJECUTAR CONJUNTAMENTE EL DESARROLLO DE PROGRAMAS DIVERSIFICADOS EN DEPORTE, EDUCACION FISICA EXTRAESCOLAR Y RECREACION, DIRIGIDOS A TODOS LOS GRUPOS POBLACIONALES DEL MUNICIPIO DE ITAGUI DEL AÑO 2016</t>
  </si>
  <si>
    <t>CONTRATAR LA PRESTACIÓN DEL SERVICIO DE LA UNIVERSIDAD DE PAMPLONA  PARA ADELANTAR EL CONCURSO DE MÉRITOS CON MIRAS A LA ELECCIÓN DEL GERENTE DE LA ESE HOSPITAL DEL SUR GABRIEL JARAMILLO PIEDRAHITA  DEL MUNICIPIO DE ITAGÜÍ - ANTIOQUIA PARA EL PERÍODO COMPRENDIDO ENTRE EL 1 DE ABRIL DE 2016 Y EL 31 DE MARZO DE 2020</t>
  </si>
  <si>
    <t>SSYPS-101-2016</t>
  </si>
  <si>
    <t>PRESTACIÓN DE SERVICIOS EXEQUIALES SEGÚN ESPECIFICACIONES TÉCNICAS PARA CADÁVERES DE PERSONAS DE ESCASOS RECURSOS ECONÓMICOS Y PARA CADÁVERES SIN IDENTIFICACIÓN (N.N.) Y/O RESTOS MORTALES NO IDENTIFICADOS DEL  MUNICIPIO DE ITAGÜI</t>
  </si>
  <si>
    <t>PRESTACIÓN DE SERVICIOS PROFESIONALES DE ASESORIA Y ACOMPAÑAMIENTO A DOCENTES DE LAS 24 INSTITUCIONES EDUCATIVAS OFICIALES DEL MUNICIPIO DE ITAGÚÍ EN EL “FORTALECIMIENTO DE LAS PRÁTICAS PEDAGÓGICAS</t>
  </si>
  <si>
    <t>PRESTACION DE SERVICIOS PROFESIONALES PARA EL APOYO SOCIAL EN LOS DIFERENTES PROGRAMAS Y PROYECTOS QUE ADELANTE LA SECRETARIA DE VIVIENDA Y HABITAT DEL MUNICIPIO DE ITAGUI</t>
  </si>
  <si>
    <t>PRESTACIÓN DE SERVICIOS PROFESIONALES PARA EL APOYO PEDAGÓGICO DE  LOS ESTUDIANTES EN CONDICIÓN DE DISCAPACIDAD Y CON CAPACIDADES O CON TALENTOS EXCEPCIONALES, POR MEDIO DE UN GRUPO INTERDISCIPLINARIO CON ÉNFASIS EN PEDAGOGÍA Y ESTRATEGIAS DE PERMANENCIA, PARA LAS 24 INSTITUCIONES EDUCATIVAS OFICIALES DEL MUNICIPIO DE ITAGÜÍ, REPORTADOS EN LA MATRÍCULA DEL AÑO 2016.</t>
  </si>
  <si>
    <t>ADQUISICION DE UN (1) CERTIFICADO DIGITAL SSL SECURE SITE, UN (1) CERTIFICADO DIGITAL SSL SECURE SITE PRO CON (SECURE SOCKETS LAYER), TRES (3) FIRMAS DIGITALES  Y (1) Y RENOVACIONDEL SERVICIO DE SOPORTE Y MANTENIMIENTO ESPECIALIZADO SOBRE EL COMPONENTE D FIRMA Y ESTAMPA PARA EL MUNICIPIO DE ITAGUI</t>
  </si>
  <si>
    <t>PRESTACIÓN DE SERVICIOS DE APOYO A LA GESTIÓN PARA REALIZAR ACTIVIDADES DE INSPECCIÓN Y VIGILANCIA DE FACTORES DE RIESGO A FARMACIAS, DROGUERÍAS, ALMACENES DE COSMÉTICOS, PRODUCTOS DE BELLEZA Y ESTABLECIMIENTOS DE BAJO RIESGO (ALMACENES, BANCOS, OFICINAS Y SIMILARES), BAJO LOS LINEAMIENTOS DE LA NORMATIVIDAD SANITARIA VIGENTE Y EL PLAN DECENAL DE SALUD PÚBLICA.</t>
  </si>
  <si>
    <t xml:space="preserve">REALIZAR ACCIONES DE VIGILANCIA Y CONTROL EPIDEMIOLÓGICO E INMUNOLÓGICO EN EL MUNICIPO DE ITAGÜÍ </t>
  </si>
  <si>
    <t>PRESTACIÓN DE SERVICIOS PROFESIONALES PARA BRINDAR APOYO JURÍDICO A LA SECRETARÍA DE VIVIENDA Y HÁBITAT DEL MUNICIPIO DE ITAGÜÍ</t>
  </si>
  <si>
    <t>APOYO A LA GESTIÓN PARA REALIZAR ACTIVIDADES DE INSPECCIÓN Y VIGILANCIA DE FACTORES DE RIESGO ASOCIADOS CON LA GENERACIÓN DE RESIDUOS SÓLIDOS HOSPITALARIOS Y RADIACIONES IONIZANTES, BAJO LOS LINEAMIENTOS DE LA NORMATIVIDAD SANITARIA VIGENTE Y EL PLAN DECENAL DE SALUD PÚBLICA</t>
  </si>
  <si>
    <t>PRESTACION DE SERVICIOS DE APOYO A LA GESTIÓN PARA REALIZAR LAS VISITAS DE IVC (INSPECCION, VIGILANCIA Y CONTROL) A LOS DIFERENTES SUJETOS DE  CONTROL, DE ACUERDO AL MANUAL DE INSPECCIÓN VIGILANCIA Y CONTROL DE FACTORES DE RIESGO ASOCIADOS AL CONSUMO, ESPECIFICAMENTE EN LA ZONA RURAL DEL MUICIPIO DE ITAGUI.</t>
  </si>
  <si>
    <t>AUNAR ESFUERZOS  EN EL DESARROLLO CONJUNTO DE ACCIONES  PARA LA PROMOCIÓN, EL FOMENTO Y LA FORMACIÓN INTEGRAL DE NIÑOS, NIÑAS Y ADOLESCENTES  CON EDADES ENTRE LOS 6-17 AÑOS COMO BENEFICIARIOS DE LAS ESCUELAS SOCIO DEPORTIVAS REAL MADRID, CON SU OFERTA EN FÚTBOL, BALONCESTO, VOLEIBOL, FUTBOL SALA Y PATINAJE, EN EL MUNICIPIO DE ITAGUI, COMO ESTRATEGIA DE FORMACION INTEGRAL EN VALORES HUMANOS, SOCIALES Y DEPORTIVOS DE HOMBRES Y MUJERES DE LA SOCIEDAD COLOMBIANA.</t>
  </si>
  <si>
    <t>AUNAR ESFUERZOS TÉCNICOS, ADMINISTRATIVOS, FINANCIEROS Y COORDINAR  ACCIONES CONJUNTAS ,  A FIN DE IMPULSAR PROGRAMAS Y ACTIVIDADES DE INTERÉS PÚBLICO  DE LA POBLACIÓN OBJETO DE ATENCIÓN DE LA SECRETARIA DE PARTICIPACIÓN E INCLUSIÓN SOCIAL , DE LA DIRECCIÓN DE CULTURA; Y  DEL PLAN DE BIENESTAR LABORAL CON ACCIONES ESTRATÉGICAS QUE DEBEN ESTAR ENMARCADAS EN LOS ENFOQUES GENERACIONAL, POBLACIONAL, DIFERENCIAL, DE DERECHOS, TERRITORIAL, DE PARTICIPACIÓN DEMOCRÁTICA Y PLURALISTA, DE POBLACIONES EN SITUACIONES ADVERSAS Y DE FAMILIA; ASÍ COMO  EVENTOS DE CONNOTACIÓN CULTURAL, DURANTE EL AÑO 2016.</t>
  </si>
  <si>
    <t>AUNAR ESFUERZOS TÉCNICOS, ADMINISTRATIVOS Y FINANCIEROS PARA GARANTIZAR EL ACCESO Y PERMANENCIA A LÍDERES, MUJERES Y CIUDADANOS DEL MUNICIPIO DE ITAGÜÍ QUE PERTENEZCAN A UNA ORGANIZACIÓN SOCIAL O COMUNITARIA, QUE HAN SIDO SELECCIONADOS COMO BENEFICIARIOS DEL ESTÍMULO DE PREGRADO DE EDUCACIÓN SUPERIOR</t>
  </si>
  <si>
    <t xml:space="preserve"> PRESTAR LOS SERVICIOS PROFESIONALES DE ACOMPAÑAMIENTO Y APOYO JURÍDICO A LA SECRETARIA DE MEDIO AMBIENTE EN LO RELACIONADO CON LOS PROCESOS Y PROGRAMAS DESARROLLADOS POR LA SECRETARIA. </t>
  </si>
  <si>
    <t>EL ARRENDADOR ENTREGA A TITULO DE ARRENDAMIENTO AL ARRENDATARIO UN (1) LOCAL COMERCIAL N° 3 DESTINADO PARA CAFETERIA Y VENTA DE COMIDAS, UBICADO DENTRO DE LAS INSTALACIONES DEL ACUAPARQUE DITAIRES, SECTOR PLAZOLETA DE COMIDAS, PARA USO DE LA COMUNIDAD EN GENERAL Y LA ADMINISTRACION MUNICIPAL DE ITAGUI</t>
  </si>
  <si>
    <t>PRESTAR SERVICIOS DE CONECTIVIDAD E INTERNET PARA LAS 38 SEDES DE LAS 24 INSTITUCIONES EDUCATIVAS OFICIALES DEL MUNICIPIO DE ITAGÜÍ Y UN MULTIPUNTO DE INTERNET CENTRALIZADO</t>
  </si>
  <si>
    <t>PRESTACIÓN DE SERVICIOS PROFESIONALES DE UN MÉDICO QUE SERVIRÁ DE APOYO A LAS ACTIVIDADES LLEVADAS A CABO EN LA CASA DE JUSTICIA, EL CENTRO DE ATENCIÓN DE VÍCTIMAS Y EL CAPI CENTRO DE ATENCIÓN PENAL INTEGRAL DEL MUNICIPIO DE ITAGÜÍ</t>
  </si>
  <si>
    <t>EL ARRENDAMIENTO DE DOS (2) LOCALES PARA USO PÚBLICO Y UNA (1) CELDA DE PARQUEADERO, PARA USO DE LA ADMINISTRACIÓN MUNICIPAL DE ITAGÜÍ</t>
  </si>
  <si>
    <t xml:space="preserve">PRESTACIÓN DE SERVICIOS DE COMUNICACIÓN INMEDIATA EN PLANES IDEN CONTROLADOS CON AMPARO AIE (ASISTENCIA INTEGRAL DE EQUIPOS).  </t>
  </si>
  <si>
    <t>PRESTACIÓN DEL SERVICIO DE LOCALIZACIÓN DE GPS MEDIANTE EQUIPOS AVL PARA LOS ORGANISMOS DE SEGURIDAD DEL MUNICIPIO DE ITAGÜÍ</t>
  </si>
  <si>
    <t>ADQUIRIR INSUMOS QUIMICOS Y ELEMENTOS PARA EL CONTROL INTEGRADO DE PLAGAS Y VECTORES EN EL MUNICIPIO DE ITAGUI</t>
  </si>
  <si>
    <t>PRESTAR LOS SERVICIOS DEL PRIMER NIVEL DE COMPLEJIDAD CONTEMPLADOS EN LA RESOLUCIÓN 5261 DE 1994, DECRETO 4747 DE 2007 Y RESOLUCIÓN 5334 DE 2008 A LA POBLACIÓN POBRE NO ASEGURADA (PPNA) SIN CAPACIDAD DE PAGO E IDENTIFICADOS POR EL SISBEN NET CON UN PUNTAJE SUPERIOR A 51.57 (SEGÚN RESOLUCIÓN 3778 DE AGOSTO 30 DE 2011) Y NO ESTAR AFILIADO A NINGUNA EPS, QUE ADEMÁS PRESENTEN PATOLOGÍAS COMO: ENFERMEDAD PULMONAR OBSTRUCTIVA CRÓNICA (EPOC) Y/O DIFICULTAD FÍSICA O MENTAL MODERADA  O SEVERA QUE LE IMPIDAN EL FÁCIL ACCESO A LOS SERVICIOS DE SALUD EN EL MUNICIPIO DE ITAGÜÍ, A TRAVÉS DE LA ESTRATEGIA  “MEDICO EN SU CASA”</t>
  </si>
  <si>
    <t>DESARROLLO DE PROCESOS CULTURALES ENCAMINADOS A LA FORMACION DE PUBLICO, LA PROYECCION Y LA CONVIVENCIA PACIFICA MEDIANTE LAS ARTES ESCENICAS QUE CONTRIBUYAN A LA INTEGRACION DE LA COMUNIDAD ITAGUISEÑA</t>
  </si>
  <si>
    <t>SSYPS-128-2016</t>
  </si>
  <si>
    <t>ESE HOSPITAL DEL SUR GABRIEL JARAMILLO PIEDRAHITA-PYP</t>
  </si>
  <si>
    <t>PRESTAR LOS SERVICIOS DE PROMOCION DE LA SALUD Y PREVENCION DE LA ENFERMEDAD (PYP) CONTEMPLADOS EN LA RESOLUCION 412 DE 2000, A LA POBLACION POBRE NO ASEGURADA (PPNA) SIN CAPACIDAD DE PAGO E IDENTIFICADOS POR EL SISBEN NET CON UN PUNTAJE SUPERIOR A 51.57 (SEGUN RESOLUCION 3778 DE AGOSTO 30 DE 2011) Y NO ESTAR AFILIADO A NINGUNA EPS</t>
  </si>
  <si>
    <t>30 DIAS Y 7 MESES</t>
  </si>
  <si>
    <t>SG-129-2016</t>
  </si>
  <si>
    <t>LOPEZ OSPINA ISABEL</t>
  </si>
  <si>
    <t>SG-130-2016</t>
  </si>
  <si>
    <t>ALVAREZ ROJO JULY ALEJANDRA</t>
  </si>
  <si>
    <t>PRESTACION DE SERVICIOS PROFESIONALES DE ACOMPAÑAMIENTO, APOYO JURIDICO Y SEGUIMIENTO A LA GESTION JURIDICA IMPLICITA EN LSA ACTUACIONES DISCIPLINARIAS DE LA ENTIDAD</t>
  </si>
  <si>
    <t>SG-131-2016</t>
  </si>
  <si>
    <t>VALENCIA VASQUEZ JUAN CAMILO</t>
  </si>
  <si>
    <t>800233345-8</t>
  </si>
  <si>
    <t>27 DIAS Y 7 MESES</t>
  </si>
  <si>
    <t>P.U DIRECCION DE CULTURA</t>
  </si>
  <si>
    <t>830506160-4</t>
  </si>
  <si>
    <t>P U SECRETARIA DE SALUD Y PROTECCION SOCIAL</t>
  </si>
  <si>
    <t>P U SECRETARIA GENERAL</t>
  </si>
  <si>
    <t>SECRETARIA DE INFRAESTRUCTURA</t>
  </si>
  <si>
    <t>860005289-4</t>
  </si>
  <si>
    <t>7 MESES Y 25 DIAS</t>
  </si>
  <si>
    <t>SSYPS-132-2016</t>
  </si>
  <si>
    <t>AUNAR ESFUERZOS EN LA ENTREGA DE 252 PAQUETES ALIMENTARIOS PARTE DE LA FUNDACION CENTRAL MAYORISTA Y EL MUNICIPIO DE ITAGUI MADRES GESTANTES Y NIÑOS MENORES DE CINCO AÑOS</t>
  </si>
  <si>
    <t>FUNDACION CENTRAL MAYORISTA</t>
  </si>
  <si>
    <t>P U SUBSECRETARIA DE BIENES Y SERVICIOS</t>
  </si>
  <si>
    <t>PU SUBSECRETARIA BIENES Y SERVICIOS</t>
  </si>
  <si>
    <t>CC 1128482645</t>
  </si>
  <si>
    <t>25 DIAS Y 7 MESES</t>
  </si>
  <si>
    <t>LIDER DE PROGRAMA OFICINA DE CONTROL DISCIPLINARIO INTERNO</t>
  </si>
  <si>
    <t>CC 1061717792</t>
  </si>
  <si>
    <t>CC 71776539</t>
  </si>
  <si>
    <t>22 DIAS Y 7 MESES</t>
  </si>
  <si>
    <t>SGM-133-2016</t>
  </si>
  <si>
    <t>SODEXO SERVICIOS DE BENEFICIOS E INCENTIVOS COLOMBIA S.A.</t>
  </si>
  <si>
    <t>CONTRATAR LA ADQUISICIÓN DE BONOS DE SEGURIDAD, CANJEABLES POR PRODUCTOS DE LA CANASTA FAMILIAR, PARA BRINDAR AYUDA HUMANITARIA DE ATENCIÓN INMEDIATA A PERSONAS QUE SE ENCUENTRAN EN SITUACIÓN DE DESPLAZAMIENTO EN EL MUNICIPIO DE ITAGUI</t>
  </si>
  <si>
    <t>811016502-8</t>
  </si>
  <si>
    <t>P U PROTECCION SOCIAL</t>
  </si>
  <si>
    <t>SSYPS-134-2016</t>
  </si>
  <si>
    <t>UNIVERSIDAD DE ANTIOQUIA-FACULTAD NACIONAL DE SALUD PUBLICA</t>
  </si>
  <si>
    <t>TOMA DE MUESTRAS Y ANÁLISIS FISICOQUÍMICO Y MICROBIOLÓGICO DE LA CALIDAD DEL AGUA POTABLE, AGUA DE USO RECREATIVO Y ALIMENTOS COMERCIALIZADOS EN EL MUNICIPIO DE ITAGÜÍ</t>
  </si>
  <si>
    <t>PU POLIZAS Y SEGUROS SUBSECRETARIA DE BIENES Y SERVICIOS</t>
  </si>
  <si>
    <t>800219876-9</t>
  </si>
  <si>
    <t>15 DIAS CALENDARIO</t>
  </si>
  <si>
    <t>DIRECTORA DEL POSCONFLICTO Y LA RECONCILIACION</t>
  </si>
  <si>
    <t>7 MESES Y 26 DIAS</t>
  </si>
  <si>
    <t>SSYPS-135-2016</t>
  </si>
  <si>
    <t>CONSORCIO BIENESTAR ITAGUI</t>
  </si>
  <si>
    <t>CONSULTORÍA PARA DESARROLLAR LA INTERVENTORÍA TÉCNICA, ADMINISTRATIVA, LEGAL Y FINANCIERA A  LOS PROGRAMAS SOCIALES DE SEGURIDAD ALIMENTARIA Y NUTRICIONAL DEL MUNICIPIO DE ITAGÜÍ EN EL AÑO 2016</t>
  </si>
  <si>
    <t>SSYPS-136-2016</t>
  </si>
  <si>
    <t>CARDONA OSPINA MARIEN CATERINE</t>
  </si>
  <si>
    <t>PRESTACIÓN DE SERVICIOS PARA REALIZAR LAS VISITAS DE INSPECCIÓN, VIGILANCIA Y CONTROL (IVC) A LOS DIFERENTES SUJETOS DE CONTROL, DE ACUERDO AL MANUAL DE INSPECCIÓN, VIGILANCIA Y CONTROL DE FACTORES DE RIESGO ASOCIADOS AL CONSUMO, ESPECÍFICAMENTE EN LA ZONA NORTE DEL MUNICIPIO.</t>
  </si>
  <si>
    <t>SJ-137-2016</t>
  </si>
  <si>
    <t>LEGIS EDITORES S.A.</t>
  </si>
  <si>
    <t>SUSCRIPCIÓN A PUBLICACIONES EN MEDIO IMPRESO Y ELECTRÓNICAS ESPECIALIZADAS EN MATERIA JURÍDICA Y CONTABLE CON ACTUALIZACIÓN PERMANENTE EN INTERNET ACTIVADAS POR DIRECCIÓN IP PARA CONSULTA DE LA ENTIDAD</t>
  </si>
  <si>
    <t>SGM-138-2016</t>
  </si>
  <si>
    <t>TECNOLOGIAS DE LA INFORMACION Y LAS COMUNICACIONES DE COLOMBIA S.A.S.-TIC COLOMBIA S.A.S.</t>
  </si>
  <si>
    <t>BRINDAR SOPORTE TÉCNICO PARA LA SOSTENIBILIDAD Y ADECUADO FUNCIONAMIENTO DE LOS SISTEMAS INTEGRADOS DE SEGURIDAD IMPLEMENTADOS EN EL MUNICIPIO DE ITAGUI</t>
  </si>
  <si>
    <t>890980040-8</t>
  </si>
  <si>
    <t>14 DIAS Y 7 MESES</t>
  </si>
  <si>
    <t>12 DIAS Y 7 MESES</t>
  </si>
  <si>
    <t>PU PROTECCION SOCIAL</t>
  </si>
  <si>
    <t>SH-139-2016</t>
  </si>
  <si>
    <t>YUPANA CONSULTORES S.A.S.</t>
  </si>
  <si>
    <t>CONSULTORÍA PARA EL FORTALECIMIENTO DE LA HACIENDA PUBLICA LOCAL MEDIANTE LA ADECUACION DE SU ESTRUCTURA FINANCIERA BAJO EL MARCO NORMATIVO APLICABLE PARA ENTIDADES DE GOBIERNO, CONSTRUIDO CON BASE EN NORMAS INTERNACIONALES DE CONTABILIDAD DEL SECTOR PÚBLICO (NIC-SP), Y OTRAS ESTRATEGIAS DE GESTION FINANCIERA REQUERIDAS POR EL MUNICIPIO</t>
  </si>
  <si>
    <t>SG-140-2016</t>
  </si>
  <si>
    <t>PONCE CHONER JOHANNA ANDREA</t>
  </si>
  <si>
    <t>AM-141-2016</t>
  </si>
  <si>
    <t>SOCIEDAD TELEVISIÓN DE ANTIOQUIA LIMITADA-TELEANTIOQUIA</t>
  </si>
  <si>
    <t>CC 1.036.658.275</t>
  </si>
  <si>
    <t>P.U AREA FACTORES DE RIESGO DEL CONSUMO</t>
  </si>
  <si>
    <t>900284368-8</t>
  </si>
  <si>
    <t>900971476-2</t>
  </si>
  <si>
    <t>7 DIAS Y 7 MESES</t>
  </si>
  <si>
    <t>SUBSECRETARIA DE PRESUPUESTO
LIDER DE PROGRAMA OFICINA DE FISCALIZACION
SUBSECRETARIA GESTION DE RENTAS
LIDER DE PROGRAMA OFICIA DE COBTABILIDAD</t>
  </si>
  <si>
    <t>CC 53.084.303</t>
  </si>
  <si>
    <t>JEFE OFICINA DE INFORMATICA</t>
  </si>
  <si>
    <r>
      <t>PRESTACIÓN DE SERVICIOS PROFESIONALES PARA LA ASESORÍA Y EL ACOMPAÑAMIENTO DE LA ESTRATEGIA DE GOBIERNO EN LÍNEA</t>
    </r>
    <r>
      <rPr>
        <sz val="11"/>
        <rFont val="Arial"/>
        <family val="2"/>
      </rPr>
      <t xml:space="preserve"> </t>
    </r>
  </si>
  <si>
    <t>CONTRATO INTERADMINISTRATIVO CON TELEANTIOQUIA VIGENCIA 2016, PARA LA DIVULGACIÓN DE LA INFORMACIÓN, LOS AVANCES, PROGRAMAS Y PROYECTOS QUE REALIZA LA ADMINISTRACIÓN MUNICIPAL DE ITAGÜÍ, A FIN DE MANTENER CONTACTO DIRECTO Y CONSTANTE CON LA COMUNIDAD Y LOGRAR EL POSICIONAMIENTO DE LA ENTIDAD EN EL ÁMBITO LOCAL Y REGIONAL</t>
  </si>
  <si>
    <t>SI-142-2016</t>
  </si>
  <si>
    <t>EMPRESA DE DESARROLLO URBANO-EDU</t>
  </si>
  <si>
    <t>GERENCIAR, COORDINAR Y REALIZAR LAS ACTIVIDADES INHERENTES A LA ADQUISICIÓN DE LOS INMUEBLES Y MEJORAS PARA LA EJECUCIÓN DE LOS PROYECTOS DEL MUNICIPIO DE ITAGÜÍ</t>
  </si>
  <si>
    <t>SEYC-143-2016</t>
  </si>
  <si>
    <t>INSTITUTO COLOMBIANO DE NORMAS TECNICAS Y CERTIFICACON ICONTEC</t>
  </si>
  <si>
    <t>PRESTACION DE SERVICIOS PROFESIONALES PARA REALIZAR EL PROCESO DE SEGUIMENTO DEL SISTEMA DE GESTION DE CALIDAD (S.G.C.) EN LAS INSTITUCIONES EDUCATIVAS OFICIALES DEL MUNICIPIO DE ITAGUI CON LOS REQUISITOS DE LA NORMA TECNICA COLOMBIANA ISO 9001:2008</t>
  </si>
  <si>
    <t>SI-144-2016</t>
  </si>
  <si>
    <t>CONSORCIO AOM 2016</t>
  </si>
  <si>
    <t>INTERVENTORÍA TÉCNICA, ADMINISTRATIVA Y FINANCIERA PARA EL ACOMPAÑAMIENTO A LA SECRETARÍA DE INFRAESTRUCTURA EN LO RELACIONADO CON LA ADMINISTRACIÓN, OPERACIÓN Y MANTENIMIENTO (AOM) DEL ALUMBRADO PÚBLICO OPERADO POR LAS EMPRESAS PÚBLICAS DE MEDELLÍN EN JURISDICCIÓN DEL MUNICIPIO DE ITAGÜÍ</t>
  </si>
  <si>
    <t>SSYPS-145-2016</t>
  </si>
  <si>
    <t>RAMIREZ BARBOSA KELLY LUZMAR</t>
  </si>
  <si>
    <t>860.042.209-2</t>
  </si>
  <si>
    <t>1 AÑO</t>
  </si>
  <si>
    <t>PRESTACIÓN DE SERVICIOS PROFESIONALES PARA REALIZAR LAS VISITAS DE INSPECCIÓN VIGILANCIA Y CONTROL (IVC) A LOS DIFERENTES SUJETOS DE CONTROL, DE ACUERDO AL MANUAL DE INSPECCIÓN VIGILANCIA Y CONTROL DE FACTORES DE RIESGO ASOCIADOS AL CONSUMO, ESPECÍFICAMENTE EN LA ZONA NORTE-ÁREA 2, DEL MUNICIPIO</t>
  </si>
  <si>
    <t>900973495-1</t>
  </si>
  <si>
    <t>7 MESES</t>
  </si>
  <si>
    <t>PROFESIONAL UNIVERSITARIO SECRETARIA DE INFRAESTRUCTURA</t>
  </si>
  <si>
    <t>SEYC-146-2016</t>
  </si>
  <si>
    <t>COLOMBIANA DE SOFTWARE Y HARDWARE COLSOF S.A. - COLSOF S.A.</t>
  </si>
  <si>
    <t>ADQUISICIÓN DE DOS MIL (2000) LICENCIAS PARA LOS SISTEMAS OPERATIVOS WINDOWS (WINPRO ALNG UPGRDSAPK MVL PTNRSINLRNING) Y SU OFIMÁTICA (79P-03845-OFFICEPROPLUS ALNG LICSAPK MVL PTNSINLRNING) CON SOFTWARE ANSSURANCE PARA EDUCACIÓN MODALIDAD SCHOOL AGREEMENT, PARA LAS 24 INSTITUCIONES EDUCATIVAS OFICIALES Y LA SECRETARIA DE EDUCACIÓN Y CULTURA DEL MUNICIPIO DE ITAGÜÍ</t>
  </si>
  <si>
    <t>SSA-147-2016</t>
  </si>
  <si>
    <t>EL ARRENDAMIENTO DE UN LOTE DE TERRENO CON UN ÁREA DE 252 METROS CUADRADOS, QUE HACE PARTE DE UNO DE MAYOR EXTENSIÓN DONDE SE ENCUENTRA LA ESCUELA UNITARIA DE LA VEREDA LAS LOMITAS DEL MUNICIPIO DE SABANETA, PARA INSTALAR, OPERAR Y MANTENER LOS EQUIPOS Y ANTENAS RECEPTORAS Y TRANSMISORAS DE LA SEÑAL DE TELEVISIÓN DE LOS CANALES NACIONALES Y REGIONALES PARA GARANTIZAR A LA POBLACIÓN DEL MUNICIPIO DE ITAGÜÍ EL ACCESO DE SERVICIO PÚBLICO DE TELEVISIÓN</t>
  </si>
  <si>
    <t>SSA-148-2016</t>
  </si>
  <si>
    <t>EL ARRENDAMIENTO DE UN LOTE DE TERRENO CON UN ÁREA DE 25 METROS CUADRADOS, QUE HACE PARTE DE UNO DE MAYOR EXTENSIÓN DONDE SE ENCUENTRA LA ESCUELA UNITARIA DE LA VEREDA LAS LOMITAS DEL MUNICIPIO DE SABANETA, PARA CONSTRUIR LA EDIFICACIÓN QUE REQUIERA PARA INSTALAR, OPERAR Y MANTENER LOS EQUIPOS Y ANTENAS RECEPTORAS Y TRANSMISORAS DE LA SEÑAL DE TELEVISIÓN DE LOS CANALES NACIONALES Y REGIONAL PARA GARANTIZAR A LA POBLACIÓN DEL MUNICIPIO DE ITAGÜÍ EL ACCESO DE SERVICIO PÚBLICO DE TELEVISIÓN.</t>
  </si>
  <si>
    <t>P.U SECRETARIA DE EDUCACION Y CULTURA</t>
  </si>
  <si>
    <t>CC 1.090.400.079</t>
  </si>
  <si>
    <t>800223337-6</t>
  </si>
  <si>
    <t>SUBSECRETARIO DE INFRAESTRUCTURA</t>
  </si>
  <si>
    <t>890937233-0</t>
  </si>
  <si>
    <t>6 DIAS Y 7 MESES</t>
  </si>
  <si>
    <t>P.U OFICINA ASESORA DE COMUNICACIONES</t>
  </si>
  <si>
    <t>900292810-6</t>
  </si>
  <si>
    <t>SUBSECRETARIO DE GESTION DE RIESGO DESASTRES Y EMERGENCIAS</t>
  </si>
  <si>
    <t>SSA-149-2016</t>
  </si>
  <si>
    <t>POR ESTE CONTRATO EL ARRENDADOR ENTREGA EN ARRENDAMIENTO AL ARRENDATARIO Y ÉSTE RECIBE AL MISMO TÍTULO Y A ENTERA SATISFACCIÓN, EL SIGUIENTE PREDIO: LOTE UBICADO EN LA CIUDAD DE ITAGÜÍ, DIRECCIÓN CALLE 26 NO. 41-45, ZONA INDUSTRIAL NO. 3, CON UNA ÁREA DE 12.000 M2, CABIDA Y LINDEROS CONTENIDOS EN LA ESCRITURA PÚBLICA NO. 3851 DEL 14 DE AGOSTO DE 1989, OTORGADA EN LA NOTARÍA PRIMERA DE ITAGÜÍ, LOTE IDENTIFICADO CON LA MATRICUAL INMOBILIARIA NO. 001-535269</t>
  </si>
  <si>
    <t>SSYPS-075-2016</t>
  </si>
  <si>
    <t>JUNTA DE ACCIÓN COMUNAL VEREDA LAS LOMITAS</t>
  </si>
  <si>
    <t>811.008.404-0</t>
  </si>
  <si>
    <t>SIETE (7) MESES</t>
  </si>
  <si>
    <t>SGM-150-2016</t>
  </si>
  <si>
    <t>POLICIA NACIONAL-METROPOLITANA DEL VALLE DE ABURRÁ</t>
  </si>
  <si>
    <t>AUNAR ESFUERZOS ENTRE LA ALCALDIA DEL MUNICIPIO DE ITAGUY Y LA POLICIA METROPOLITANA DEL VALLE DE ABURRA, PARA LA DESTINACION DE AUXILIARES DE POLICIA BACHILLER QUE COADYUVARAN A LA SEGURIDAD CIUDADANA DEL MUNICIPIO</t>
  </si>
  <si>
    <t>800015583-1</t>
  </si>
  <si>
    <t>30 DIAS CALENDARIO</t>
  </si>
  <si>
    <t>P.U POLIZAS Y SEGUROS</t>
  </si>
  <si>
    <t>SEYC-151-2016</t>
  </si>
  <si>
    <t>MAX EVENT BTL S.A.S.</t>
  </si>
  <si>
    <t>PRESTACION DE SERVICIOS DE APOYO A LA GESTION PARA REALIZAR LA OPERACIÓN LOGISTICA DE LA CELEBRACION DEL DIA DEL MAESTRO DE LOS DOCENTES DE LAS INSTITUCIONES EDUCATIVAS OFICIALES DEL MUNICIPIO DE ITAGUI</t>
  </si>
  <si>
    <t>CANTERAS DEL CAUCA SAS</t>
  </si>
  <si>
    <t>900.518.123-7</t>
  </si>
  <si>
    <t>CUATRO (4) AÑOS</t>
  </si>
  <si>
    <t>P.U.AREA DE BIENES INMUEBLES</t>
  </si>
  <si>
    <t>20/04/2016
ADICION HASTA EL 20 JUNIO 2016</t>
  </si>
  <si>
    <t>adicion No1
60 dias
21-04-2016 Adicion del 21-04-2016 al 20-06-2016</t>
  </si>
  <si>
    <t>890501510-4</t>
  </si>
  <si>
    <t>30 DIAS</t>
  </si>
  <si>
    <t>P.U OFICINA DE COBRO COACTIVO
P.U SECRETARIA GENERAL</t>
  </si>
  <si>
    <t>SH-152-2016</t>
  </si>
  <si>
    <t>CUANTITATIVAS S.A.S.</t>
  </si>
  <si>
    <t>PRESTACION DE SERVICIOS PROFESIONALES EN ACTIVIDADES PROPIAS DE INSTRUMENTACION, ASESORIA LEGAL Y ACOMPAÑAMIENTO, DENTRO DE LAS ACTUACIONES QUE INVOLUCRA LA FACULTAD TERRITORIAL PARA SU COBRO COACTIVO Y ACTUALIZAR EL INVENTARIO FISICO DE LOS ACTIVOS FIJOS Y AVALUO DE LOS BIENES MUEBLES DEL MUNICIPIO DE ITAGUI</t>
  </si>
  <si>
    <t>900337294-0</t>
  </si>
  <si>
    <t>201 DIAS</t>
  </si>
  <si>
    <t>900583935-7</t>
  </si>
  <si>
    <t>15 DIAS Y 6 MESES</t>
  </si>
  <si>
    <t>JEFE OFIC. COBRO COACTIVO
LIDER DE PROGRAMA OFIC. CONTABILIDAD
SUBSECRETARIO DE BIENES Y SERVICIOS</t>
  </si>
  <si>
    <t>DAP-153-2016</t>
  </si>
  <si>
    <t>ASISTENCIA NACIONAL INVESTIGATIVA LTDA (A.N.I. OMEGA LTDA )</t>
  </si>
  <si>
    <t>PRESTACION DE SERVICIOS PROFESIONALES PARA REALIZAR LA EVALUACION ANUAL DE LOS CURADORES PRIMERO Y SEGUNDO A LOS PERIODOS RESPECTIVOS CORRESPONDIENTES A LOS AÑOS 2012 AL 2015,LA  CALIFICACION DEL DESEMPEÑO DE LOS DOS CURADORES URBANOS Y EL CONCURSO DE MERITOS PARA LA DESIGNACION O REDESIGNACION DE LOS CURADORES URBANOS PRIMEROS Y SEGUNDO PARA EL MUNICIPIO DE ITAGI</t>
  </si>
  <si>
    <t>900168480-9</t>
  </si>
  <si>
    <t>SUBDIRECTOR AREA DE ORDENAMIENTO TERRITORIAL</t>
  </si>
  <si>
    <t>ADQUISICIÓN DE DOS INMUEBLES BAJO LA FIGURA DEL ARRENDAMIENTO, PARA REUBICAR TEMPORALMENTE LA SECRETARÍA DE EDUCACIÓN Y CULTURA DEL MUNICIPIO DE ITAGÜÍ Y SE IDENTIFICAN ASÍ: UN INMUEBLE UBICADO EN LA CARRERA 49 N° 48 A – 30 EL CUAL CONSTA DE: 4 SALONES, 2 CUARTOS ÚTILES, 3 BAÑOS, 1 COCINA, 2 PATIOS CUBIERTOS, 1 CORREDOR, PAREDES REVOCADAS, ESTUCADAS Y PINTADAS, SERVICIOS PÚBLICOS AL DÍA Y CONECTADOS. Y EL OTRO INMUEBLE UBICADO EN LA CARRERA 49 N° 48 A – 20 EL CUAL CONSTA DE: 5 SALONES, 3 BAÑOS, 2 PATIOS CUBIERTOS, 1 CORREDOR, PAREDES REVOCADAS, ESTUCADAS Y PINTADAS, SERVICIOS PÚBLICOS AL DÍA Y CONECTADOS.</t>
  </si>
  <si>
    <t>SEYC-155-2016</t>
  </si>
  <si>
    <t>FUNDACION NACIONAL DE BALLET EL FIRULETE</t>
  </si>
  <si>
    <t>811046272-7</t>
  </si>
  <si>
    <t>5 DIAS</t>
  </si>
  <si>
    <t>$291.800.000
APORTES DEL MUNICIPIO AL CONVEVIO $80.000.000
APORTES ASOCIADO EN ESPECIE $211.800.00</t>
  </si>
  <si>
    <t>SSA-156-2016</t>
  </si>
  <si>
    <t>SGM-157-2016</t>
  </si>
  <si>
    <t>SECRETARIA DE EDUCACION Y CULTURA</t>
  </si>
  <si>
    <t>32339412-4</t>
  </si>
  <si>
    <t>SEIS (6) MESES</t>
  </si>
  <si>
    <t>P.U. SECRETARIA DE EDUCACIÓN Y CULTURA</t>
  </si>
  <si>
    <t>SE-154-2016</t>
  </si>
  <si>
    <t>PRESTACIÓN DE SERVICIOS PROFESIONALES DE ACOMPAÑAMIENTO, ASESORÍA Y CAPACITACIÓN A LOS MIEMBROS DE LA POLICÍA ADSCRITOS AL COMANDO DE LA POLICÍA DEL MUNICIPO DE ITAGÜI</t>
  </si>
  <si>
    <t>AUNAR ESFUERZOS TÉCNICOS, ADMINISTRATIVOS, FINANCIEROS Y COORDINAR  ACCIONES CONJUNTAS  PARA DESARROLLAR EL EVENTO CULTURAL   OCTAVO COLOMBIA SALSA FESTIVAL 2016, EN EL CUAL EL MUNICIPIO DE ITAGÜÍ SE  POSICIONE COMO SEDE DEL EVENTO POSIBILITANDO LA PARTICIPACIÓN ACTIVA DE SU COMUNIDAD Y LA CONSOLIDACIÓN DE LAS EXPRESIONES CULTURALES COMO ACTIVIDAD Y PROGRAMA DE INTERÉS SOCIAL</t>
  </si>
  <si>
    <t>SARA GIRALDO VASQUEZ</t>
  </si>
  <si>
    <t>24 DIAS CALENTADIO Y 5 MESES</t>
  </si>
  <si>
    <t>SA</t>
  </si>
  <si>
    <t>SE CANCELO</t>
  </si>
  <si>
    <t>SGM-158-2016</t>
  </si>
  <si>
    <t>AREAS PORTATILES S.A.S.</t>
  </si>
  <si>
    <t>ARRENDAMIENTO DE OFICINA PORTÁTIL PARA JUZGADO DE PEQUEÑAS CAUSAS DEL MUNICIPIO DE ITAGÜÍ</t>
  </si>
  <si>
    <t>SEYC-159-2016</t>
  </si>
  <si>
    <t>AGENCIA DE DESARROLLO LOCAL DE ITAGUI-ADELI</t>
  </si>
  <si>
    <t>COORDINAR ACCIONES CONJUNTAS ENTRE LA DIRECCIÓN DE CULTURA DE LA SECRETARIA DE EDUCACION Y CULTURA DEL MUNICIPIO DE ITAGUI Y ADELI PARA EJECUTAR ACTIVIDADES Y PROGRAMACION DE INTERES PUBLICO Y SOCIAL EN FAVOR DE LA AGENDA CULTURAL REQUERIDA EN FECHAS DE CONNOTACION CIVICA Y CULTURAL QUE CONTRIBUYAN E IMPULSEN AL DESARROLLO URBANO, SOCIAL, TURISTICO Y ECONOMICO DE NUESTRO MUNICIPIO</t>
  </si>
  <si>
    <t>900295212-5</t>
  </si>
  <si>
    <t>15 DIAS Y 5 MESES</t>
  </si>
  <si>
    <t>SEYC-160-2016</t>
  </si>
  <si>
    <t>FUNDARTE</t>
  </si>
  <si>
    <t>4 MESES Y 15 DIAS</t>
  </si>
  <si>
    <t>$918.750.000
APORTES MUNICIPIO $875.000.000
Y APORTES EN ESPECIE ADELI $43.750.000</t>
  </si>
  <si>
    <t>P.U DIRECCION Y CULTURA</t>
  </si>
  <si>
    <t>adicion No 1 por 75 dias el 19 julio-2016
va del 19 julio-2016 hasta el 3 octubre-2016</t>
  </si>
  <si>
    <t>811039999-3</t>
  </si>
  <si>
    <t>$1.942.500.000
APORTES MUNICIPIO $1.850.000.000
APORTE ASOCIADO EN ESPECIE $92.500.00</t>
  </si>
  <si>
    <t>SGM-146 A - 2016</t>
  </si>
  <si>
    <t>MUNICIPIO DE ENVIGADO</t>
  </si>
  <si>
    <t>CONVENIO INTERADMINISTRATIVO PARA EL ALBERGUE PROVISIONAL EN CENTRO DE RECLUSIÓN DEL MUNICIPIO DE ENVIGADO A PERSONAS SINDICADAS, QUE HAYAN SIDO PRIVADAS DE LA LIBERTAD POR DECISIÓN DE LA AUTORIDAD COMPETENTE DEL MUNICIPIO DE ITAGÜÍ (ANTIOQUIA)</t>
  </si>
  <si>
    <t>890907106-5</t>
  </si>
  <si>
    <t>209 DIAS</t>
  </si>
  <si>
    <t>$422.520.838
APORTE MUNICIPIO DE ITAGUI $422.520.838</t>
  </si>
  <si>
    <t>AUNAR ESFUERZOS TECNICOS, LOGISTICOS, ADMINISTRATIVOS, FINANCIEROS Y COORDINAR ACCIONES CONJUNTAS ENTRE LOS ASOCIADOS A FIN DE IMPLEMENTAR, DESARROLLAR Y EJECUTAR ACCIONES ESTRATEGICAS QUE MATERIALIZAN EL ACUERDO MUNICIPAL 014 DEL 10 DE AGOSTO DE 2012 QUE ESTABLECE LAS FIESTAS DE LA INDUSTRIA, EL COMERCIO Y LA CULTURA DEL MUNICIPIO DE ITAGUI EN EL AÑO 2016</t>
  </si>
  <si>
    <t>SSA-161-2016</t>
  </si>
  <si>
    <t>SSA-162-2016</t>
  </si>
  <si>
    <t>PAPELERIA EL PUNTO S.A.S.</t>
  </si>
  <si>
    <t>SUMINISTRO DE PAPELERÍA, ÚTILES DE OFICINA, TÓNER  Y RECARGAS PARA LA ADMINISTRACIÓN MUNICIPAL DE ITAGUI</t>
  </si>
  <si>
    <t>SSYPS-163-2016</t>
  </si>
  <si>
    <t>PRESTACION DE SERVICIOS PARA REALIZAR ACCIONES DE SALUD PUBLICA EN E L MUNICIPIO DE ITAGUI SEGÚN LINEAMIENTOS NACIONALES, DEPARTAMENTALES Y MUNICIPALES</t>
  </si>
  <si>
    <t>SG-164-2016</t>
  </si>
  <si>
    <t>CASTAÑO BEDOYA LIBIA DE JESUS</t>
  </si>
  <si>
    <t>SSA-165-2016</t>
  </si>
  <si>
    <t>GESTION JURIDICA INTEGRAL C.A.E.A Y J.I.L.C. S.A.S.</t>
  </si>
  <si>
    <t>PRESTACION DE SERVICIOS PROFESIONALES PARA ATENDER LA ASESORIA JURIDICA NECESARIA EN LOS PROCESOS QUE SE ADELANTAN DESDE LA SECRETARIA DE SERVICIOS ADMINISTRATIVOS   ESPECIFICAMENTE EN LA SUBSECRETARIA DE BIENES Y SERVICIOS DEL MUNICIPIO DE ITAGÜI, CON RELACION A LOS TRAMITES PRE- JURIDICOS Y JURIDICOS RELACIONADOS CON LOS BIENES MUEBLES E INMUEBLES DE LA ENTIDAD</t>
  </si>
  <si>
    <t>SSYPS-166-2016</t>
  </si>
  <si>
    <t>ESE HOSPITAL DEL SUR GABRIEL JARAMILLO PIEDRAHITA-RECURSOS REFORMA</t>
  </si>
  <si>
    <t>DAP-167-2016</t>
  </si>
  <si>
    <t>AUNAR ESFUERZOS PARA EL FORTALECIMIENTO Y FUNCIONAMIENTO DEL CONSEJO MUNICIPAL DE PLANEACION DE ITAGUI</t>
  </si>
  <si>
    <t>SSA-168-2016</t>
  </si>
  <si>
    <t>SUMINISTRO DE COMBUSTIBLES (CORRIENTE O REGULAR, EXTRA O PREMIUM, ACPM O DIESEL Y GAS VEHICULAR) PARA LOS DIFERENTES VEHÍCULOS AUTOMOTORES; QUE POSEE LA ADMINISTRACIÓN MUNICIPAL DE ITAGÜÍ Y LOS DE APOYO A ORGANISMOS DE SEGURIDAD Y JUSTICIA QUE PRESTAN SUS SERVICIOS EN ESTA CIUDAD</t>
  </si>
  <si>
    <t>SSA-169-2016</t>
  </si>
  <si>
    <t>EL COMODANTE ENTREGA A TÍTULO DE COMODATO AL COMODATARIO Y ESTE RECIBE EN PERFECTAS CONDICIONES Y A ENTERA SATISFACCIÓN LOS SIGUIENTES PREDIOS UBICADOS EN EL MUNICIPIO DE ITAGÜÍ: *PREDIO UBICADO EN LA CR 53 LT, IDENTIFICADO CON LA MATRICULA INMOBILIARIA NO. 001-735269, FICHA PREDIAL: 12480674, CABIDA Y LINDEROS: ESCRITURA PÚBLICA NO. 2745 DEL 27 DE NOVIEMBRE DE 1997 OTORGADA EN LA NOTARÍA PRIMERA DE ITAGÜÍ *PREDIO UBICADO EN LA CL 15C NO. 52D-38, IDENTIFICADO CON LA MATRICULA INMOBILIARIA NO. 001-220994, FICHA PREDIAL: 12473767, CABIDA Y LINDEROS: ESCRITURA PÚBLICA NO. 2745 DEL 27 DE NOVIEMBRE DE 1997 OTORGADA EN LA NOTARÍA PRIMERA DE ITAGÜÍ *PREDIO UBICADO EN LA CL 15C SUR, IDENTIFICADO CON LA MATRICULA INMOBILIARIA NO. 001-735273, FICHA PREDIAL: 12473766, CABIDA Y LINDEROS: ESCRITURA PÚBLICA NO. 2745 DEL 27 DE NOVIEMBRE DE 1997 OTORGADA EN LA NOTARÍA PRIMERA DE ITAGÜÍ *PREDIO IDENTIFICADO CON LA MATRICULA INMOBILIARIA NO. 001-14196, FICHA PREDIAL: 12524265, CABIDA Y LINDEROS: ESCRITURA PÚBLICA NO. 2745 DEL 27 DE NOVIEMBRE DE 1997 OTORGADA EN LA NOTARÍA PRIMERA DE ITAGÜÍ *PREDIO UBICADO EN LA CL 15B SUR, IDENTIFICADO CON LA MATRICULA INMOBILIARIA NO. 001-735271, FICHA PREDIAL: 12524258, CABIDA Y LINDEROS: ESCRITURA PÚBLICA 2745 DEL 27 DE NOVIEMBRE DE 1997 OTORGADA EN LA NOTARÍA PRIMERA DE ITAGÜÍ *PREDIO UBICADO EN LA CR 53 LT, IDENTIFICADO CON LA MATRICULA INMOBILIARIA NO. 001-735270, FICHA PREDIAL: 12480672, CABIDA Y LINDEROS: ESCRITURA PÚBLICA 2745 DEL 27 DE NOVIEMBRE DE 1997 OTORGADA EN LA NOTARÍA PRIMERA DE ITAGÜÍ *PREDIO UBICADO EN LA CL 15C SUR, IDENTIFICADO CON LA MATRICULA INMOBILIARIA NO. 001-735272, FICHA PREDIAL: 12480671, CABIDA Y LINDEROS: ESCRITURA PÚBLICA NO. 2745 DEL 27 DE NOVIEMBRE DE 1997 OTORGADA EN LA NOTARÍA PRIMERA DE ITAGÜÍ</t>
  </si>
  <si>
    <t>SEYC-170-2016</t>
  </si>
  <si>
    <t>UNIVERSIDAD EAFIT</t>
  </si>
  <si>
    <t>SSA-171-2016</t>
  </si>
  <si>
    <t>EL COMODANTE ENTREGA A TÍTULO DE COMODATO AL COMODATARIO Y ESTE RECIBE EN PERFECTAS CONDICIONES Y A ENTERA SATISFACCIÓN UN ESPACIO FÍSICO CON UN ÁREA DE VEINTICUATRO (24) MTS2, UBICADO EN LA CARRERA 52 A NO. 74-67 – CASA DE JUSTICIA, BARRIO SANTA MARÍA, ITAGÜÍ (ANTIOQUIA), DICHO ESPACIO FÍSICO CONSTA DE UNA ESTRUCTURA DE UN PISO, OFICINA MÓVIL TIPO MODULO O CONTENEDOR ADECUADO PARA OFICINA CON UN ÁREA DE 24 METROS CUADRADOS</t>
  </si>
  <si>
    <t>AUNAR ESFUERZOS PARA REALIZAR EN CONJUNTO CON EL MUNICIPIO DE ITAGÜÍ EL DISEÑO Y LA IMPLEMENTACIÓN DE LA PRIMERA FASE DEL CICLO II DEL PLAN DIGITAL TESO EN LAS 24 INSTITUCIONES EDUCATIVAS OFICIALES, DE ACUERDO CON EL PLAN DE ACCIÓN DEFINIDO PARA EL AÑO 2016 Y LOS PROCESOS DISEÑADOS PARA EL FORTALECIMIENTO DE CAPACIDADES EN LA COMUNIDAD EDUCATIVA, EN TÉRMINOS DE: LIDERAZGO, AMBIENTES COLABORATIVOS PARA EL APRENDIZAJE, COMUNICACIÓN PÚBLICA Y PROCESOS DE APROPIACIÓN.</t>
  </si>
  <si>
    <t>900597594-1</t>
  </si>
  <si>
    <t xml:space="preserve">$35.640.000
APORTES MUNICIPIO $30.000.000
</t>
  </si>
  <si>
    <t>P.U DEPARTAMENTO ADMINISTRATIVO DE PLANEACION</t>
  </si>
  <si>
    <t>$45.000.000
APORTES MUNICIPIO DE ITAGUI $40.000.000
APORTES E.S.E HOSPITAL DEL SUR $5.000.000 EN ESPECIE</t>
  </si>
  <si>
    <t>C.C 32.492.211</t>
  </si>
  <si>
    <t>P.U SECRETARIA GENERAL</t>
  </si>
  <si>
    <t>ESE HOSPITAL DEL SUR GABRIEL JARAMILLO PIEDRAHITA-SALUD PUBLICA APS</t>
  </si>
  <si>
    <t>800004711-9</t>
  </si>
  <si>
    <t>T.O SUBSECRETARIA BIENES Y SERVICIOS
JEFE OFICINA DE COBRO COACTIVO</t>
  </si>
  <si>
    <t>SUBSECRETARIO BIENES Y SERVICIOS</t>
  </si>
  <si>
    <t>COMERCIALIZADORA EL SUPERCOMBATE S.A.S.</t>
  </si>
  <si>
    <t>CINCO (5) MESES</t>
  </si>
  <si>
    <t>P.U. SUBSECRETARIA DE BIENES Y SERVICIOS</t>
  </si>
  <si>
    <t>PROPIEDAD HORIZONTAL "UNIDAD RESIDENCIAL COLINA SUR"</t>
  </si>
  <si>
    <t>890.931.324-5</t>
  </si>
  <si>
    <t>CINCO (5) AÑOS</t>
  </si>
  <si>
    <t>AUXILIAR ADMINISTRATIVO SUBSECRETARIA DE BIENES Y SERVICIOS</t>
  </si>
  <si>
    <t>LA NACION - CONSEJO SUPERIOR DE LA JUDICATURA - DIRECCION EJECUTIVA SECCIONAL DE ADMINISTRACION JUDICIAL DE MEDELLIN</t>
  </si>
  <si>
    <t>800.165.798-9</t>
  </si>
  <si>
    <t>DISTRACOM S.A.</t>
  </si>
  <si>
    <t>811009788-8</t>
  </si>
  <si>
    <t>SEYC-172-2016</t>
  </si>
  <si>
    <t>CASTAÑO RESTREPO MONICA ISABEL</t>
  </si>
  <si>
    <t>PRESTACION DE SERVICIOS PROFESIONALES PARA ATENDER Y FOMENTAR EL DESARROLLO PSICOLOGICO, EN LOS ESTUDIANTES, PADRES Y PROFESORES DE LA INSTITUCION EDUCATIVA MARIA JESUS MEJIA</t>
  </si>
  <si>
    <t>SEYC-173-2016</t>
  </si>
  <si>
    <t>MARIN HERRERA MARIA CAMILA</t>
  </si>
  <si>
    <t>PRESTACION DE SERVICIOS PROFESIONALES PARA EL DESARROLLO DE ASPECTOS FUNDAMENTALES DEL PROYECTO "BILINGUISMO" PARA SER DESARROLLADO POR LAS 24 INSTITUCIONES EDUCATIVAS OFICIALES DE ITAGUI DURANTE LOS AÑOS 2017,2018 Y 2019</t>
  </si>
  <si>
    <t>890901389-5</t>
  </si>
  <si>
    <t>$1.850.491.516
APORTES MUNICIPIO $ 1.699.999.999
APORTES UNIVERSIDAD EAFIT EN ESPECIE $150.491.517</t>
  </si>
  <si>
    <t>DIRECTOR NUCLEO Y DESARROLLO EDUCATIVO</t>
  </si>
  <si>
    <t>SEYC-174-2016</t>
  </si>
  <si>
    <t xml:space="preserve"> AUNAR ESFUERZOS  ENTRE LA DIRECCIÓN DE CULTURA DE LA SECRETARÍA DE EDUCACIÓN Y CULTURA DEL MUNICIPIO DE ITAGÜÍ Y ADELI, PARA DESARROLLAR ACTIVIDADES Y PROGRAMACIÓN DE INTERÉS PÚBLICO EN EL MARCO DE RECONOCIMIENTO  E IDENTIDAD CULTURAL EN EL MES DEL ADULTO MAYOR  </t>
  </si>
  <si>
    <t>adicion N1
60 dias
31-05-2016
01-06-2016 AL 30-07-2016
adicion en tiempo No 2 por 16 dias el 29 julio de 2016</t>
  </si>
  <si>
    <t>cc 32.351.029</t>
  </si>
  <si>
    <t>CC 1.152.436.600</t>
  </si>
  <si>
    <t>$515.000.000
APORTES MUNICIPIO DE ITAGUI $ 500.000.000
VALOR APORTES AGENCIA ADELI EN ESPECIE $15.000.000</t>
  </si>
  <si>
    <t>SUBSECRETARIA DE ATENCION SOCIAL</t>
  </si>
  <si>
    <t>SH-175-2016</t>
  </si>
  <si>
    <t>PROYECTOS CATASTRALES Y OBRAS CIVILES S.A.</t>
  </si>
  <si>
    <t>CONSULTORIA PARA EL FORTALECIMIENTO DE LA SECRETARIA DE HACIENDA MUNICIPAL MEDIANTE LA ASESORIA TECNICA, ADMINISTRATIVA Y JURIDICA EN LA CONSERVACION CATASTRAL Y ELABORACION DE LOS AVALUOS Y PERIZGOS DE LOS BIENES INMUEBLES DEL MUNICIPIO DE ITAGUI-ANTIOQUIA</t>
  </si>
  <si>
    <t>SEYC-176-2016</t>
  </si>
  <si>
    <t xml:space="preserve">CORPORACION CENTRO DE ATENCION ESPECIALIZADA CRECER </t>
  </si>
  <si>
    <t>AUNAR ESFUERZOS PARA LA ATENCIÓN INTEGRAL A NIÑOS, NIÑAS, JÓVENES Y ADULTOS EN CONDICIÓN DE DISCAPACIDAD, NO INTEGRABLE AL AULA REGULAR, A PARTIR DE LOS 7 AÑOS DE EDAD, A TRAVÉS DE LA MODALIDAD DE EXTERNADO</t>
  </si>
  <si>
    <t>SI-177-2016</t>
  </si>
  <si>
    <t>PEREZ OSORIO JORGE IGNACIO</t>
  </si>
  <si>
    <t>APOYO A LA GESTION OPERATIVA PARA EL ACOMPAÑAMIENTO DE LOS SISTEMAS DE ACUEDUCTO EN LA ZONA RURAL</t>
  </si>
  <si>
    <t>SGM-178-2016</t>
  </si>
  <si>
    <t>SEGURIDAD RECORD DE COLOMBIA LTDA-SEGURCOL</t>
  </si>
  <si>
    <t>PRESTACIÓN DE SERVICIOS DE VIGILANCIA PRIVADA  PARA LAS INSTITUCIONES EDUCATIVAS OFICIALES, SEDES CENTRALIZADAS Y DESCENTRALIZADAS DEL MUNICIPIO DE ITAGÜÍ, ASÍ COMO ESTRATEGIAS DE IMPLEMENTACIÓN DE SISTEMAS DE SEGURIDAD ELECTRÓNICA</t>
  </si>
  <si>
    <t>SGM-179-2016</t>
  </si>
  <si>
    <t>RAMIREZ GOMEZ LUIS FERNANDO</t>
  </si>
  <si>
    <t>SERVICIO DE MANTENIMIENTO PREVENTIVO Y CORRECTIVO CON SUMINISTRO DE REPUESTOS Y REVISIÓN TÉCNICO MECÁNICA PARA EL PARQUE AUTOMOTOR DE LA ADMINISTRACIÓN MUNICIPAL DE ITAGÜÍ Y DE LOS ORGANISMOS DE SEGURIDAD Y JUSTICIA QUE PRESTAN SUS SERVICIOS EN ÉSTA CIUDAD</t>
  </si>
  <si>
    <t>SMA-180-2016</t>
  </si>
  <si>
    <t>JIMENEZ PAMPLONA DIEGO HERNANDO</t>
  </si>
  <si>
    <t>PRESTACION DE SERVICIOS DE APOYO COMO TECNICO COORDINADOR PARA LA EJECUCION DE ACCIONES ENMARCADAS EN LOS PLANES DE MANEJO DE LAS AREAS DE RESERVA EN EL MUNICIPIO DE ITAGUI</t>
  </si>
  <si>
    <t>SMA-181-2016</t>
  </si>
  <si>
    <t>ROJAS LONDOÑO MARIA NINELLY</t>
  </si>
  <si>
    <t>PRESTACION DE SERVICIO DE APOYO A LA GESTION COMO AUXILIAR D CAMPO O GUARDABOSQUES PARA LA VIGILANCIA Y CONTROL PERIODICO DE LAS AREAS DE RESERVA EN EL MUNICIPIO DE ITAGUI</t>
  </si>
  <si>
    <t>800219736-6</t>
  </si>
  <si>
    <t>CONTRATISTA
P.U SUBSECRETARIA DE RENTAS
SUBSECRETARIO DE BIENES Y SERVICIOS</t>
  </si>
  <si>
    <t>CC. 70.102.465</t>
  </si>
  <si>
    <t>15 DIAS Y 4 MESES</t>
  </si>
  <si>
    <t>LIDER DE PROGRAMA SECRETARIA DE INFRAESTRUCTURA</t>
  </si>
  <si>
    <t>SI-182-2016</t>
  </si>
  <si>
    <t>BEDOYA VILLADA WILDER ANTONIO</t>
  </si>
  <si>
    <t>PRESTACION DE SERVICIOS PROFESIONALES PARA ACOMPAÑAR LOS PROCESOS RELACIONADOS CON LOS SERVICIOS PUBLICOS DE ACUEDUCTO, ALCANTARILLADO Y ASEO</t>
  </si>
  <si>
    <t>CC 71.692.208</t>
  </si>
  <si>
    <t>DESDE EL ACTA DE INICIO HASTA EL 31 DE DICIEMBRE O HASTA AGOTAR EL VALOR DEL CONTRATO</t>
  </si>
  <si>
    <t>AUX.ADMINISTRATIVO SUBSECRETARIA DE BIENES Y SERVICIOS</t>
  </si>
  <si>
    <t>16 DIAS Y 4 MESES</t>
  </si>
  <si>
    <t>SVH-183-2016</t>
  </si>
  <si>
    <t>ECHEVERRI RUSSO LIZETH CAROLINA</t>
  </si>
  <si>
    <t>SECRETARIA MEDIO AMBIENTE</t>
  </si>
  <si>
    <t>FECHA SUSCRIPCION CONTRATO</t>
  </si>
  <si>
    <t>$271.716.667
APORTES MUNICIPIO $249.340.000
APORTES CORPORACION EN ESPECIE #22.376.667</t>
  </si>
  <si>
    <t>CC.3.507.601</t>
  </si>
  <si>
    <t>4 MESES Y 14 DIAS</t>
  </si>
  <si>
    <t>L. PROGRAMA SECRETARIA DE INFRAESTRUCTURA</t>
  </si>
  <si>
    <t>SDYR-184-2016</t>
  </si>
  <si>
    <t>CASTAÑEDA MONTOYA ADRIANA MARIA</t>
  </si>
  <si>
    <t>ADQUISICIÓN DE INSUMOS QUÍMICOS PARA EL TRATAMIENTO DE LAS AGUAS EN LOS ESCENARIOS RECREATIVOS Y DEPORTIVOS DEL MUNICIPIO DE ITAGÜÍ</t>
  </si>
  <si>
    <t>CC 70.415.256</t>
  </si>
  <si>
    <t>4,5 MESES CONTADOS A PARTIR DE LA FIRMA DEL ACTA DE INICIO SIN SOBREPASAR EL 31 DICIEMBRE 2016</t>
  </si>
  <si>
    <t>P.U SECRETARIA DE MEDIO AMBIENTE</t>
  </si>
  <si>
    <t>CC.43.835.532</t>
  </si>
  <si>
    <t>CC.1.088.286.969</t>
  </si>
  <si>
    <t>P.U SECRETARIA DE VIVIENDA Y HABITAT</t>
  </si>
  <si>
    <t>SSYPS-185-2016</t>
  </si>
  <si>
    <t>COPYPAISA LTDA</t>
  </si>
  <si>
    <t>ADQUISICIÓN DE CUATRO (4) UNIDADES DE IMAGEN PARA MULTIFUNCIONAL SAMSUNG MULTIEXPRESS SCX-R6555NX</t>
  </si>
  <si>
    <t>SI-186-2016</t>
  </si>
  <si>
    <t>CONSULTORIAS Y CONSTRUCCIONES CIVILES S.A.S.</t>
  </si>
  <si>
    <t>INTERVENTORÍA TÉCNICA, ADMINISTRATIVA Y FINANCIERA AL CONTRATO DE EXPANSIÓN VEGETATIVA DEL SISTEMA DE ALUMBRADO PÚBLICO DEL MUNICIPIO DE ITAGÜÍ QUE INCLUYE LAS ACTIVIDADES DE REPOSICIÓN Y MANTENIMIENTO</t>
  </si>
  <si>
    <t>SI-187-2016</t>
  </si>
  <si>
    <t>CONSORCIO MALLA VIAL ITAGUI</t>
  </si>
  <si>
    <t>MANTENIMIENTO, REHABILITACION, APERTURA Y CONSTRUCCION DE LA MALLA VIAL, Y MEJORAMIENTO DE LA MOVILIDAD PEATONAL EN EL MUNICIPIO DE ITAGUI</t>
  </si>
  <si>
    <t xml:space="preserve">EXPANSIÓN VEGETATIVA, REPOSICIÓN Y MANTENIMIENTO DEL SISTEMA DE ALUMBRADO PÚBLICO DEL MUNICIPIO DE ITAGÜÍ </t>
  </si>
  <si>
    <t>SI-188-2016</t>
  </si>
  <si>
    <t>SERVICIOS DE ENERGIA Y TELECOMUNICACIONES LTDA-SENTEL LTDA</t>
  </si>
  <si>
    <t>SI-189-2016</t>
  </si>
  <si>
    <t>RAMIREZ RESTREPO JORGE IVAN</t>
  </si>
  <si>
    <t>INTERVENTORÍA TÉCNICA ADMINISTRATIVA FINANCIERA Y AMBIENTAL PARA EL MANTENIMIENTO, REHABILITACIÓN, APERTURA Y CONSTRUCCIÓN DE LA MALLA VIAL, Y MEJORAMIENTO DE LA MOVILIDAD PEATONAL EN EL MUNICIPIO DE ITAGÜÍ</t>
  </si>
  <si>
    <t>SSYPS-190-2016</t>
  </si>
  <si>
    <t>RUIZ GIL CAROLINA</t>
  </si>
  <si>
    <t>PRESTACION DE SERVICIOS DE APOYO A LA GESTION COMO TECNICA DE RECURSOS HUMANOS EN EL AREA DE PROTECCION ALIMENTARIA PARA DESARROLLAR ACTIVIDADES DE ATENCION AL USUARIO Y MANEJO DE BASES DE DATOS</t>
  </si>
  <si>
    <t>PRESTACION DE SERVICIOS DE APOYO A LA GESTION INTEGRAL DE LA SECRETARIA DE SALUD Y PROTECCION SOCIAL EN SUS DIFERENTES COMPONENTES</t>
  </si>
  <si>
    <t>SSYPS-191-2016</t>
  </si>
  <si>
    <t>SALDARRIAGA HERRERA MARIA FERNANDA</t>
  </si>
  <si>
    <t>SSA-192-2016</t>
  </si>
  <si>
    <t>CONSULTORES ASOCIADOS EN SEGURIDAD SOCIAL S.A.S</t>
  </si>
  <si>
    <t>PRESTACION DE SERVICIOS PROFESIONALES PARA ASESORAR LOS PROCESOS RELACIONADOS CON EL AREA SALARIAL Y PRESTACIONAL Y EN SEGURIDAD SOCIAL INTEGRAL: EN SALUD, PENSIONES Y CUOTAS PARTES EN EL MUNICIPIO DE ITAGUI</t>
  </si>
  <si>
    <t>SJ-193-2016</t>
  </si>
  <si>
    <t>SSA-194-2016</t>
  </si>
  <si>
    <t>BANCOLOMBIA S.A.</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</si>
  <si>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MUNICIPAL DE ITAGÜÍ</t>
  </si>
  <si>
    <t>CC.43.547.603</t>
  </si>
  <si>
    <t>LIDER DEL PROGRAMA ACUA PARQUES DITAIRES</t>
  </si>
  <si>
    <t>8 DIAS CALENDARIO</t>
  </si>
  <si>
    <t>P.U SECRETARIA DE SALUD Y PROTECCION SOCIAL</t>
  </si>
  <si>
    <t>900284959-0</t>
  </si>
  <si>
    <t>P.U SECRETARIA DE INFRAESTRUCTURA</t>
  </si>
  <si>
    <t>SEYC-195-2016</t>
  </si>
  <si>
    <t>PRESTAR SOPORTE TECNICO A LA INFRAESTRUCTURA TECNOLOGICA, EQUIPOS INFORMATICOS, REDES DE TELECOMUNICACIONES, RED ELECTRICA DE TECNOLOGIA DE LA INFORMACION, ATENCION DE INCIDENTES EN SERVIDORES XS EN LAS 38 SEDES DE LAS 24 INSTITUCIONES EDUCATIVAS OFICIALES DEL MUNICIPIO DE ITAGUI A TRAVES DEL SERVICIO INTEGRAL DE MESA DE SERVICIOS EN LA MODALIDAD DE OUTSOURCING POR MEDIO DE LA CUAL SE CANALIZARAN TODAS LAS SOLICITUDES</t>
  </si>
  <si>
    <t>CC.79519082</t>
  </si>
  <si>
    <t>802008190-7</t>
  </si>
  <si>
    <t>$1.916.053.300
INCLUIDO AIU</t>
  </si>
  <si>
    <t>CC.1036647262</t>
  </si>
  <si>
    <t>NO TIENE COSTO</t>
  </si>
  <si>
    <t>SUBSECRETARIO DE CONTROL DE TRANSITO</t>
  </si>
  <si>
    <t>SSA-196-2016</t>
  </si>
  <si>
    <t>CONTRATAR EL SERVICIO DE CONEXIÓN A INTERNET MEDIANTE UN CANAL DE FIBRA  ÓPTICA DEDICADO DE 100 MB PARA EL CAMI</t>
  </si>
  <si>
    <t>SSA-197-2016</t>
  </si>
  <si>
    <t>TORO SALAZAR FLOR ANGELA</t>
  </si>
  <si>
    <t>PRESTACION DE SERVICIOS PROFESIONALES PARA DESARROLLAR EL PROYECTO DE FORMACION A LOS EQUIPOS DE TRABAJO Y ACOMPAÑAMIENTO PERSONAL A DIRECTIVOS Y GRUPO HUMANO DE LA SECRETARIA DE HACIENDA Y DE LAS DEMAS DEPENDENCIAS DEL MUNICIPIO DE ITAGUI</t>
  </si>
  <si>
    <t>CC.1036627501</t>
  </si>
  <si>
    <t>901002322-4</t>
  </si>
  <si>
    <t xml:space="preserve"> 4 MESES</t>
  </si>
  <si>
    <t>adicion No 1 el 28 agosto-2016 por 69 dias VA HASTA EL 6 DIC-2016</t>
  </si>
  <si>
    <t>890903938-8</t>
  </si>
  <si>
    <t>P.U AREA BIENES Y MUEBLES</t>
  </si>
  <si>
    <t>900076073-9</t>
  </si>
  <si>
    <t>P.U SECRETARIA DE SERVICIOS ADMINISTRATIVOS</t>
  </si>
  <si>
    <t>CC. 21406364</t>
  </si>
  <si>
    <t>29 DIAS Y 3 MESES</t>
  </si>
  <si>
    <t>LIDER DE PROGRAMA OFICINA DE CONTABILIDAD
P.U SECRETARIA DE SERVICIOS ADMINISTRATIVOS</t>
  </si>
  <si>
    <t>adicion No 1 en tiempo por 75 dias el 25 julio de 2016 VA HASTA EL 10 OCTUBRE-2016</t>
  </si>
  <si>
    <t>adicion No 1 en tiempo por 60 dias el 12 agosto 2016 va hasta el 14 octubre-2016</t>
  </si>
  <si>
    <t>SVH-198-2016</t>
  </si>
  <si>
    <t>MN IMPRESOS S.A.S.</t>
  </si>
  <si>
    <t>PRESTACION DE SERVICIOS DE APOYO A LA GESTION PARA IMPLEMENTAR Y EJECUTAR LAS ESTRATEGIAS DE PROMOCION, PUBLICIDAD Y SOCIALIZACION DE LOS PROGRAMAS Y PROYECTOS DE VIVIVIENDA DE INTERES SOCIAL DEL MUNICIPIO DE ITAGUI</t>
  </si>
  <si>
    <t>SI-199-2016</t>
  </si>
  <si>
    <t>OSP AREA S.A.S.</t>
  </si>
  <si>
    <t>SECRETARIO SERVICIOS ADMINISTRATIVOS</t>
  </si>
  <si>
    <t>SH-200-2016</t>
  </si>
  <si>
    <t>UNION TEMPORAL IMPRESIÓN Y PUBLICIDAD ITAGUI 2016</t>
  </si>
  <si>
    <t>SERVICIO DE COPIADO E IMPRESIÓN CON SUMINISTRO DE FORMAS PREIMPRESAS Y REALIZACION DE CAMPAÑA PUBLICITARIA CULTURA TRIBUTARIA PARA EL MUNICIPIO DE ITAGUI</t>
  </si>
  <si>
    <t>900824744-2</t>
  </si>
  <si>
    <t>3 MESES Y 23 DIAS</t>
  </si>
  <si>
    <t>ADICION No 1 en tiempo por 30 dias el 8 septiembre 2016 contrato termina el 07 octubre 2016</t>
  </si>
  <si>
    <t>830005448-1</t>
  </si>
  <si>
    <t>SSA-201-2016</t>
  </si>
  <si>
    <t>F&amp;C CONSULTORES S.A.S.</t>
  </si>
  <si>
    <t>PRESTACION DE SERVICIOS PROFESIONALES PARA LA ASISTENCIA DE TRES FUNCIONARIOS DE LA SECRETARIA DE HACIENDA</t>
  </si>
  <si>
    <t>900477988-3</t>
  </si>
  <si>
    <t>901006017-0
COPYPAISA
900024793-0
MN IMPRESOS
900477988-3</t>
  </si>
  <si>
    <t>15 DIAS Y 3 MESES</t>
  </si>
  <si>
    <t>AUX. ADMON SECRETARIA DE SERVICIOS ADMINISTRATIVOS
ASESOR OFICINA DE SISTEMAS E INFORMATICA
P.U SUBSECRETARIA DE GESTION DE RENTAS
P.U OFICINA DE FISCALIZACION CONTROL Y COBRO PERSUASIVO
P.U OFICNA DE COBRO COACTIVO
T.O OFICINA DE TESORERIA
T.O OFICINA DE CONTABILIDAD</t>
  </si>
  <si>
    <t>adicion No 1 en tiempo por 90 dias el 19 agosto 2016
termina 21 noviembre-2016</t>
  </si>
  <si>
    <t>SSYPS-202-2016</t>
  </si>
  <si>
    <t>VALENCIA BERMUDEZ ESTEFANYA</t>
  </si>
  <si>
    <t>PRESTACION DE SERVICIOS DE APOYO A LA GESTION COMO TECNICA EN ASISTENCIA ADMINISTRATIVA PARA REALIZAR ACTIVIDADES PROPIAS DEL AREA DE SISTEMAS DE INFORMACION DE LA SECRETARIA DE SALUD Y PROTECCION SOCIAL</t>
  </si>
  <si>
    <t>SI-203-2016</t>
  </si>
  <si>
    <t>CONCAVAS S.A.S.</t>
  </si>
  <si>
    <t>900295736-2</t>
  </si>
  <si>
    <t>3 DIAS 15,16 Y 17 SEPTIEMBRE</t>
  </si>
  <si>
    <t>P.U AREA DE TALENTO HUMANO</t>
  </si>
  <si>
    <t>900355180-6</t>
  </si>
  <si>
    <t>3 MESES Y 15 DIAS</t>
  </si>
  <si>
    <t>LIDER DE PROGRAMA- SERVICIOS PUBLICOS</t>
  </si>
  <si>
    <t>CC 1.036.646.380</t>
  </si>
  <si>
    <t>P.U GERENTE SISTEMAS DE INFORMACION SECRETARIA DE SALUD Y PROTECCION SOCIAL</t>
  </si>
  <si>
    <t>FUNDACION PARA EL FOMENTO DE LA MUSICA Y LA RECREACION</t>
  </si>
  <si>
    <t>AUNAR ESFUERZOS ENTRE LA SECRETARIA DE PARTICIPACION E INCLUSION SOCIAL DEL MUNICIPIO DE ITAGUI Y LA FUNDACION PARA EL FOMENTO DE LA MUSICA Y LA RECREACION, PARA DESARROLLAR ACTIVIDADES Y PROGRAMACION DE INTERES PUBLICO DE RECONOCIMIENTO A LA POBLACION CON DISCAPACIDAD DE NUESTRO MUNICIPIO EN EL MARCO DE LA SEMANA DE LA DISCAPACIDAD</t>
  </si>
  <si>
    <t>SSYPS-205-2016</t>
  </si>
  <si>
    <t>ALMACEN AGROPECUARIO DE ANTIOQUIA S.A.S.</t>
  </si>
  <si>
    <t>ADQUIRIR INSUMOS QUIMICOS Y ELEMENTOS PARA ATENDER LA CONTINGENCIA DE SALUD PUBLICA OCASIONADA POR LA EPIDEMIA DE DENGUE, ZIKA Y CHIKUNGUYA EN EL MUNICIPIO DE ITAGUI</t>
  </si>
  <si>
    <t>DAP-206-2016</t>
  </si>
  <si>
    <t>TIA MIMA S.A.</t>
  </si>
  <si>
    <t xml:space="preserve"> LOGÍSTICA PARA APOYAR LA REALIZACIÓN DE LOS COMITÉS PERMANENTES DE ESTRATIFICACIÓN, SUBDIRECCIÓN DE INFORMACIÓN Y CARACTERIZACIÓN</t>
  </si>
  <si>
    <t>AM-207-2016</t>
  </si>
  <si>
    <t>CONSULTORIAS EMPRESARIALES EFICIENTES S.A.S (CON-EME S.A.S.)</t>
  </si>
  <si>
    <t>PRESTACION DE SERVICIOS DE APOYO DE LA GESTION PARA LA OFICINA DE CONTROL INTERNO CON LA FINALIDAD DE FORTALECER LOS PROCESOS DE LA AUDITORIAINTERNA, ASI COMO EL CONTROL Y EL SEGUIMIENTO A LA GESTION DE LA ADMINISTRACION MUNICIPAL A TRAVES DE LAS DEPENDENCIAS, DE IGUAL FORMA PARA EL APOYO AL CONTROL INTERNO FISCAL EN LOS DIFERENTES PROCESOS QUE LA CONTRALORIA MUNICIPAL SUPERVISA Y LOGRAR DE ESTA MANERA EL MEJORAMIENTO CONTINUO DEL MUNICIPIO DE ITAGUI</t>
  </si>
  <si>
    <t>SI-208-2016</t>
  </si>
  <si>
    <t>SUAREZ OSORIO JUAN MANUEL</t>
  </si>
  <si>
    <t>MANTENIMIENTO PREVENTIVO Y CORRECTIVO PARA LOS EQUIPOS DE AIRES ACONDICIONADOS DE LAS DIFERENTES DEPENDENCIAS UBICADAS EN EL CENTRO ADMINISTRATIVO MUNICIPAL DE ITAGÜÍ (CAMI)</t>
  </si>
  <si>
    <t>900291318-9</t>
  </si>
  <si>
    <t>15 DIAS</t>
  </si>
  <si>
    <t>$105.000.000
APORTES MUNICIPIO $100.000.000
APORTES ASOCIADO EN ESPECIE NO EN DINERO $5.000.000</t>
  </si>
  <si>
    <t>SPIS-204-2016</t>
  </si>
  <si>
    <t>900501698-5</t>
  </si>
  <si>
    <t>PU. AREA FACTORES DE RIESGO ASOCIADOS CON EL AMBIENTE</t>
  </si>
  <si>
    <t>ALCALDIA MUNICIPAL</t>
  </si>
  <si>
    <t>JEFE OFICINA DE CONTROL INTERNO DE GESTION</t>
  </si>
  <si>
    <t>DAP-209-2016</t>
  </si>
  <si>
    <t>GOMEZ ORTIZ LINA MARCELA</t>
  </si>
  <si>
    <t>PRESTACIÓN DE SERVICIOS PROFESIONALES PARA EL ACOMPAÑAMIENTO AL DEPARTAMENTO ADMINISTRATIVO DE PLANEACIÓN, EN LA EVALUACIÓN DEL IMPACTO SOCIAL Y FINANCIERO DE LOS RESULTADOS EN LA IMPLEMENTACIÓN DE LA ESTRATIFICACIÓN URBANA</t>
  </si>
  <si>
    <t>SEYC-210-2016</t>
  </si>
  <si>
    <t>INSTITUTO DE CAPACTACION LOS ALAMOS-INCLA</t>
  </si>
  <si>
    <t>AUNAR ESFUERZOS  PARA PARTICIPAR DE LA OCTAVA (8ª) VERSIÓN DEL CONGRESO INTERNACIONAL DE DISCAPACIDAD, PARA CONTRIBUIR A LA CONSOLIDACIÓN DE CONOCIMIENTOS QUE AYUDEN A MEJORAR LAS CONDICIONES DE VIDA DE LAS PERSONAS CON DISCAPACIDAD, SUS CUIDADORES, MAESTROS Y FAMILIAS EN EL MUNICIPIO DE ITAGÜÍ, CONSOLIDÁNDOLO COMO UN ESCENARIO PROPICIO PARA LA DIVULGACIÓN DE POLÍTICAS PÚBLICAS, BUENAS PRÁCTICAS, INVESTIGACIONES, METODOLOGÍAS Y AVANCES TECNOLÓGICOS, ASÍ COMO PARA EL ESTABLECIMIENTO DE RELACIONES PARA FAVORECER EL INTERCAMBIO DE RECURSOS A NIVEL LOCAL, NACIONAL E INTERNACIONAL</t>
  </si>
  <si>
    <t>3 DIAS 28,29 Y 30 SEPTIEMBRE</t>
  </si>
  <si>
    <t>$50.000.000
APORTES MUNICIPIO $30.000.000
APORTES EN ESPECIE INSTITUTO $ 20.000.000</t>
  </si>
  <si>
    <t>800027368-4</t>
  </si>
  <si>
    <t>CC98.639.809</t>
  </si>
  <si>
    <t>T.O SECRETARIA DE INFRAESTRUCTURA</t>
  </si>
  <si>
    <t>CC. 1017136220</t>
  </si>
  <si>
    <t>SMA-211-2016</t>
  </si>
  <si>
    <t>TECNOLOGICO DE ANTIOQUIA-INSTITUCION UNIVERSITARIA</t>
  </si>
  <si>
    <t>PRESTACION DE SERVICIOS PROFESIONALES PARA REALIZAR LA REVISION Y AJUSTE DEL PLAN DE GESTION INTEGRAL DE RESIDUOS SOLIDOS DEL MUNICIPIO DE ITAGUI "PGIRS 2016-2027" A LA RESOLUCION 754 DE 2014 DEL MINISTERIO DE AMBIENTE Y DESARROLLO SOSTENIBLE</t>
  </si>
  <si>
    <t>PRESTACION DE SERVICIOS PROFESIONALES PARA CAPACITACION EN DIFERENTES AREAS DE CONFORMIDAD CON EL PLAN INSTITUCIONAL DE CAPACITACION 2016 Y PARA LA EVALUACION DEL RIESGO PSICOSOCIAL DE LOS SERVIDORES PUBLICOS DEL MUNICIPIO DE ITAGUI</t>
  </si>
  <si>
    <t>SSA-212-2016</t>
  </si>
  <si>
    <t>FORMACION Y PROYECTOS S.A.S</t>
  </si>
  <si>
    <t>SECRETARIA DE MEDIO AMBIENTE</t>
  </si>
  <si>
    <t>SGM-213-2016</t>
  </si>
  <si>
    <t>CORPORACION CONGREGACION DE LAS HERMANAS DE LA PROVIDENCIA SOCIAL CRISTIANA</t>
  </si>
  <si>
    <t>CONVENIO DE ASOCIACION PARA ATENDER DE MANERA PROVISIONAL LAS NECESIDADES BASICAS DE NIÑOS, NIÑAS Y ADOLESCENTES QUE SE ENCUENTREN EN SITUACION DE VULNERABILIDAD Y QUE SEAN REMITIDOS POR LAS COMISARIAS DE FAMILIA DEL MUNICIPIO DE ITAGUI</t>
  </si>
  <si>
    <t>PRESTACION DE SERVICIOS DE APOYO A L GESTION PARA REALIZAR ACTIVIDADES LOGISTICAS, ASISTENCIALES A LA SECRETARIA DE GOBIERNO MUNICIPAL Y AUTORIDADES, EN COORDINACION CON LOS ORGANISMOS DE SEGURIDAD PARA DESARROLLAR LA JORNADA PLEBISCITARIA DE LA PAZ Y LA SENSIBILIZACION A LOS CIUDADANOS DEL MUNICIPIO DE ITAGUI CON ESTRAEGIAS DE SEGURIDAD CIUDADANA</t>
  </si>
  <si>
    <t>CORPORACION INCLUSION COLOMBIA</t>
  </si>
  <si>
    <t>SGM-214-2016</t>
  </si>
  <si>
    <t>adicion No 1 en tiempo por 30 dias contrato va hasta 30 octubre 2016</t>
  </si>
  <si>
    <t>890905419-6</t>
  </si>
  <si>
    <t>900716260-7</t>
  </si>
  <si>
    <t>P.U OFICINA DE TALENTO HUMANO
P.U OFICINA DE TALENTO HUMANO</t>
  </si>
  <si>
    <t>890906439-8</t>
  </si>
  <si>
    <t xml:space="preserve">$6.689.455
APORTE MUNICIPIO DE ITAGUI $6.000.000 EN DINERO
APORTE ASOCIADO EN ESPECIE $689.455
</t>
  </si>
  <si>
    <t>900065751-7</t>
  </si>
  <si>
    <t>T.A SECRETARIA DE GOBIERNO</t>
  </si>
  <si>
    <t>SPIS-215-2016</t>
  </si>
  <si>
    <t>PRESTACION DE SERVICIOS DE APOYO A LA GESTION PARA LA REALIZACION DE LAS ACTIVIDADES PROPIAS DE LA SEMANA DE LA JUVENTUD</t>
  </si>
  <si>
    <t>SECRETARIA DE PARTICIPACION E INCLUSION SOCIAL</t>
  </si>
  <si>
    <t xml:space="preserve">8 DIAS  </t>
  </si>
  <si>
    <t xml:space="preserve">SUBSECRETARIO DE JUVENTUD SECRETARIA DE PARTICIPACION E INCLUSION SOCIAL </t>
  </si>
  <si>
    <t>DAP-216-2016</t>
  </si>
  <si>
    <t xml:space="preserve">CENTRO NACIONAL PARA EL DESARROLLO DE LA ADMINISTRACION PUBLICA LIMITADA-CENDAP </t>
  </si>
  <si>
    <t>SI-217-2016</t>
  </si>
  <si>
    <t>CONSTRUCCION DE RAMPA DE ACCESO A LOS TRES NIVELES DE LA INSTITUCION EDUCATIVA LUIS CARLOS GALAN SARMIENTO; OBRAS DE ADECUACION Y MANTENIMIENTO EN INSTITUCIONES EDUCATIVAS, EQUIPAMENTOS DE SEGURIDAD, ADMINISTRATIVOS, CULTURALES, DEPORTIVOS, RECREATIVOS Y PARQUES INFANTILES DEL MUNICIPIO DE ITAGUI</t>
  </si>
  <si>
    <t>Adicion No 1 en tiempo el 7 octubre-2016 el contrato va hasta el 17 diciembre-2016</t>
  </si>
  <si>
    <t>SH-218-2016</t>
  </si>
  <si>
    <t>DYD DINAMICA Y DESARROLLO S.A.S.</t>
  </si>
  <si>
    <t>MANTENIMIENTO Y REVISION DEL SISTEMA DE ORGANIZACIÓN DE TURNOS DE LA OFICINA DE COBRO COACTIVO, IMPLEMENTADO CON EL FIN DE MEJORAR EL SERVICIO PRESTADO A LOS CONTRIBUYENTES DE LA ADMINISTRACION MUNICIPAL DE ITAGUI</t>
  </si>
  <si>
    <t>DAP-219-2016</t>
  </si>
  <si>
    <t>ESRI COLOMBIA S.A.S.</t>
  </si>
  <si>
    <t xml:space="preserve">ADQUISICION DE LICENCIAS ARCGIS ONLINE CON CINCO (5) USUARIOS CON 2500 CREDITOS, MANTENIMIENTO DE UNA (1) LICENCIA ARCGIS PRIMARIAS Y MANTENIMIENTO DE TRES (3) LICENCIAS ARCGIS SECUNDARIAS EXISTENTES </t>
  </si>
  <si>
    <t>811012739-8</t>
  </si>
  <si>
    <t>SUBSECRETARIA DE INFORMACION Y CARACTERIZACION</t>
  </si>
  <si>
    <t>900153645-1</t>
  </si>
  <si>
    <t>2 MESES Y 19 DIAS</t>
  </si>
  <si>
    <t>P.U OFICINA COBRO COACTIVO</t>
  </si>
  <si>
    <t>SSA-220-2016</t>
  </si>
  <si>
    <t>TABARES BUILES CARLOS ENRIQUE</t>
  </si>
  <si>
    <t>CONTRATO DE ARRENDAMIENTO DE DOS (2) LOCALES COMERCIALES NOMENCLADOS CON EL N° 1 Y EL N° 2,UBICADOS EN LA CALLE 36 N° 59 -69 SECTOR PIES DESCALZOS (CHORRITOS) PARQUE DITAIRES, DESTINADOS PARA CAFETERIA Y VENTA DE COMIDAS EN GENERAL PARA USO DE LA COMUNIDAD</t>
  </si>
  <si>
    <t>SSA-221-2016</t>
  </si>
  <si>
    <t>LEONES FUTBOL CLUB S.A.</t>
  </si>
  <si>
    <t>SVH-222-2016</t>
  </si>
  <si>
    <t>MOLINA URIBE CARLOS MARIO</t>
  </si>
  <si>
    <t>CONTRATAR LA INTERVENCION DE LAS FACHADAS DE LAS DIFERENTES UNIDADES HABITACIONALES BENEFICIARIAS DEL PROGRAMA PINTA TU CASA DEL SECTOR LOS FLORIANOS, VEREDA LOS GOMEZ EN EL MUNICIPIO DE ITAGÜÍ</t>
  </si>
  <si>
    <t>CONSORCIO MANTENIMIENTO BK</t>
  </si>
  <si>
    <t>901015791-1</t>
  </si>
  <si>
    <t>2 MESES Y 20 DIAS</t>
  </si>
  <si>
    <t>SH-223-2016</t>
  </si>
  <si>
    <t>SSA-224-2016</t>
  </si>
  <si>
    <t>SGM-225-2016</t>
  </si>
  <si>
    <t>SSYPS-226-2016</t>
  </si>
  <si>
    <t>ARCHIVO TOTAL S.A.S.</t>
  </si>
  <si>
    <t>SALAZAR OSORIO GABRIEL JAIME</t>
  </si>
  <si>
    <t>ESE HOSPITAL DEL SUR GABRIEL JARAMILLO PIEDRAHITA-SISBEN</t>
  </si>
  <si>
    <t>ADQUISICION DE UN ARCHIVADOR RODANTE, ENTREGADO E INSTALADO, PARA LA OFICINA DE COBRO COACTIVO DE LA SECRETARIA DE HACIENDA DEL UNICIPIO DE ITAGÜI</t>
  </si>
  <si>
    <t>PRESTACION DE SERVICIOS PROFESIONALES DE UN COMUNICADOR SOCIAL COMO APOYO A LA SECRETARIA DE GOBIERNO PARA LA DIFUSION DE INFORMACION NOTICIOSA EN DIFERENTES MEDIOS DE COMUNICACIÓN, SOBRE TEMAS DE SEGURIDAD, CONVIVENCIA Y ORDEN PUBLICO DEL MUNICIPIO DE ITAGUI</t>
  </si>
  <si>
    <t>830122983-1</t>
  </si>
  <si>
    <t>SUBDIRECTORA DE INFORMACION Y CARACTERIZACION DEPARTAMENTO ADMINISTRATIVO DE PLANEACION</t>
  </si>
  <si>
    <t>CC 98574131</t>
  </si>
  <si>
    <t>adicion No 1 en tiempo por 38 dias el 21 octubre 2016 termina el 30 noviembre 2016</t>
  </si>
  <si>
    <t>SSYPS-227-2016</t>
  </si>
  <si>
    <t>CORPORACIÓN ABBA</t>
  </si>
  <si>
    <t>AUNAR ESFUERZOS TECNICOS ADMINISTRATIVOS Y FINANCIEROS PARA EL DESARROLLO DEL PROYECTO FORJA  TU SALUD DIRIGIDO A JOVENES Y ADOLESCENTES DE LA COMUNA CUATRO DE ITAGUI POR MEDIO DE ESTRATEGIAS DE INTERVENCION, PROCESOS DE TRANSFORMACION EN JOVENES CON ALTO RIESGO DE CONSUMO DE SUSTANCIAS PSICOACTIVAS, PROSTITUCION Y DELINCUENCIA</t>
  </si>
  <si>
    <t>CC 70510211</t>
  </si>
  <si>
    <t>PRESTACION DE SERVICIOS DE SALUD PARA LA POBLACION VICTIMA DEL MUNICIPIO DE ITAGUI CON PROGRAMAS DE SALUD VISUAL PARA CONTRIBUIR AL MEJORAMIENTO DE SU CALIDAD VIDA</t>
  </si>
  <si>
    <t>SMA-228-2016</t>
  </si>
  <si>
    <t>LUIS CARLOS BERMUDES FLOREZ-BANQUETES LA HERENCIA</t>
  </si>
  <si>
    <t>PRESTACION DE SERVICIOS DE APOYO A LA GESTION PARA LA REALIZACION DE LA CAMINATA CANINA</t>
  </si>
  <si>
    <t>800158705-5</t>
  </si>
  <si>
    <t xml:space="preserve">P.U OFICINA DE COBRO COACTIVO
</t>
  </si>
  <si>
    <t>adicion No 1 en tiempo por 88 dias el el 29 septiembre -2016 termina el 31 diciembre 2016</t>
  </si>
  <si>
    <t>CC 71776803</t>
  </si>
  <si>
    <t>2 MESES Y 7 DIAS</t>
  </si>
  <si>
    <t>P.U ALCALDIA MUNICIPAL</t>
  </si>
  <si>
    <t>SMA-229-2016</t>
  </si>
  <si>
    <t>DAP-230-2016</t>
  </si>
  <si>
    <t>SSA-231-2016</t>
  </si>
  <si>
    <t>SEYC-232-2016</t>
  </si>
  <si>
    <t>CORPORACION FUTURO Y PROGRESO-CORFUPROGESO</t>
  </si>
  <si>
    <t>AUNAR ESFUERZOS PARA DESARROLLAR UN PROCESO DE CULTURA Y EDUCACIÓN AMBIENTAL CIUDADANO, APUNTANDOLE A LOS OBJETIVOS DEL DESARROLLO SOSTENIBLE Y LA ADAPTACION AL CAMBIO CLIMÁTICO MEDIANTE LA IMPLEMENTACIÓN DE UNA CAMPAÑA CULTURAL CIUDADANA “ITAGÜÍ: YO ME COMPROMETO CON EL MEDIO AMBIENTE</t>
  </si>
  <si>
    <t>COORDINAR ACCIONES CONJUNTAS PARA APOYAR JORNADAS DE SOCIALIZACION Y DIFUSION DE LOS PLANES ESTRATEGICOS DE LAS SECRETARIAS DE CONFORMIDAD CON LOS LINEAMIENTOS DEL PLAN DE DESARROLLO MUNICIPAL 2016-2019, "ITAGUI AVANZA CON EQUIDAD PARA TODOS", ACUERDO 004 DE 2016</t>
  </si>
  <si>
    <t>POR ESTE CONTRATO EL ARRENDADOR ENTREGA A TÍTULO DE ARRENDAMIENTO AL ARRENDATARIO, Y ÉSTE ÚLTIMO LO RECIBE AL MISMO TÍTULO Y A ENTERA SATISFACCIÓN, LOS ESPACIOS QUE A CONTINUACIÓN SE DETALLAN EN EL PARÁGRAFO PRIMERO DE LA PRESENTE CLÁUSULA QUE HACEN PARTE INTEGRANTE DEL ESTADIO METROPOLITANO CIUDAD ITAGÜÍ EL CUAL SE ENCUENTRA UBICADO EN LA DIRECCIÓN CALLE 31AD N° 58-05, DEL MUNICIPIO DE ITAGÜÍ, IDENTIFICADO CON FICHA PREDIAL N° 12446455, CON MATRÍCULA INMOBILIARIA N° 001-415766 DE LA OFICINA DE REGISTRO DE INSTRUMENTOS PÚBLICOS DE MEDELLÍN – ZONA SUR. CABIDA Y LINDEROS: ESCRITURA PÚBLICA N° 3662 DEL DÍA 03 DE OCTUBRE DE 1986 Y OTORGADA EN LA NOTARIA 11 DEL CIRCULO DE MEDELLÍN.</t>
  </si>
  <si>
    <t>CC 6281943</t>
  </si>
  <si>
    <t>SMA-233-2016</t>
  </si>
  <si>
    <t>SGM-234-2016</t>
  </si>
  <si>
    <t>UNIVERSIDAD CES</t>
  </si>
  <si>
    <t>PRESTACION DE SERVIIOS PARA LA ATENCION DE ANIMALES DOMESTICOS EN SITUACION DE CALLE EN CONDICIONES LAMENTABLES Y/O ANIMALES INCAUTADOS POR LA AUTORIDAD COMPETENTE</t>
  </si>
  <si>
    <t>SUMINISTRO DE REPUESTOS PARA LA REPARACIÓN DE LOS SISTEMAS INTEGRADOS DE SEGURIDAD IMPLEMENTADOS EN EL MUNICIPIO DE ITAGUI</t>
  </si>
  <si>
    <t>ENTREGAR EN ARRENDAMIENTO UN BIEN INMIEBLE PARA SEDE ADMINISTRATIVA DE LEONES FUTBOL CLUB S.A. PARA SU SEDE LOCATIVA EN EL RIMER PISO DE LAS INTALACIONES DEL ESTADIO METROPOLITANO CIUDAD ITAGUI, EN A DIRECCION CALLE 36 N° 59 -69 INTERIOR 187, DEL MUNICIPIO DE ITAGUI, CON UN AREA TOTAL DE 511.7 MT2, DISCRIMINADOS ASI: OFICINA CUERPO TECNICO CON UN AREA DE 54.6 MT2, DOS(2) OFICINAS MAS RECEPCION CON UN AREA DE 253,51 MT2 Y AREA PARA GIMNASIO CON UN AREA DE 202.96 MT2, EL CUAL SE IDENTIFICA CON FICHA PREDIAL N° 12446455, Y CON MATRICULA INMOBILIARIA N° 001-415766, CON LA ESCRTURA PUBLICA N° 3662 OTORGADA EN LA NOTARIA 11 DE MEDELLIN, EL 3 DE OCTUBRE DE 1986</t>
  </si>
  <si>
    <t>900294210-6</t>
  </si>
  <si>
    <t>VALOR APORTES DEL CONVENIO $ 131.660.00
APORTES MUNICIPIO DE ITAGUI $50.000.000
APORTES DEL ASOCIADO REPRESENTADOS EN ESPECIE $81.660.000</t>
  </si>
  <si>
    <t>811034144-0</t>
  </si>
  <si>
    <t>VALOR DE LOS APORTES $243.250.000
APORTES MUNICIPIO DE ITAGUI EN DINERO $ 231.250.000
APORTES CORPORACION EN ESPECIE $ 12.000.000</t>
  </si>
  <si>
    <t xml:space="preserve">SECRETARIO DE DESPACHO </t>
  </si>
  <si>
    <t>VALOR DE LOS APORTES $60.506.898
APORTES MUNICIPIO DE ITAGUI EN DINERO $ 52.506.898
APORTES CORPORACION EN ESPECIE $8.000.000</t>
  </si>
  <si>
    <t>SSA-232A-2016</t>
  </si>
  <si>
    <t>800015819-2</t>
  </si>
  <si>
    <t>SEYC-235-2016</t>
  </si>
  <si>
    <t>AUNAR ESFUERZOS Y COORDINAR ACCIONES CONJUNTAS PARA EL FORTALECIMIENTO DE LA RED DE BIBLIOTECAS ESCOLARES</t>
  </si>
  <si>
    <t>VALOR TOTAL DE LOS APORTES $87.000.000
APORTES MUNICIPIO DE ITAGUI $75.000.000
APORTES ASOCIADO EN ESPECIE $12.000.000</t>
  </si>
  <si>
    <t>800,015,819-2</t>
  </si>
  <si>
    <t>TRES (3) AÑOS</t>
  </si>
  <si>
    <t>* SUBSECRETARIO DE BIENES Y SERVICIOS                   * SECRETARIO DE DEPORTES Y RECREACIÓN</t>
  </si>
  <si>
    <t>2MESES</t>
  </si>
  <si>
    <t>DAP-236-2016</t>
  </si>
  <si>
    <t>D Y D DINAMICA Y DESARROLLO S.A.S.</t>
  </si>
  <si>
    <t>INSTALACIÓN Y PUESTA EN MARCHA DE UN SISTEMA DE ORGANIZACIÓN DE TURNOS EN LA OFICINA DEL SISBEN CON EL FIN DE MEJORAR EL SERVICIO PRESTADO A LOS USUARIOS.</t>
  </si>
  <si>
    <t>Adicion No 1 en tiempo por 57 dias el 01 noviembre 2016 este contrato termina el 31 diciembre 2016.</t>
  </si>
  <si>
    <t xml:space="preserve"> % AVANCE DEL CONTRATO</t>
  </si>
  <si>
    <t>16.66%</t>
  </si>
  <si>
    <t>22.72%</t>
  </si>
  <si>
    <t>18.2%</t>
  </si>
  <si>
    <t>33.33%</t>
  </si>
  <si>
    <t>18.24%</t>
  </si>
  <si>
    <t>18.18 %</t>
  </si>
  <si>
    <t>18.16%</t>
  </si>
  <si>
    <t>18.18%</t>
  </si>
  <si>
    <t>66.66%</t>
  </si>
  <si>
    <t>16.15%</t>
  </si>
  <si>
    <t>15.67%</t>
  </si>
  <si>
    <t>14.27 %</t>
  </si>
  <si>
    <t>16.67 %</t>
  </si>
  <si>
    <t>39.16%</t>
  </si>
  <si>
    <t>13.65%</t>
  </si>
  <si>
    <t>68.3%</t>
  </si>
  <si>
    <t>13.14%</t>
  </si>
  <si>
    <t>22.8%</t>
  </si>
  <si>
    <t>27.3%</t>
  </si>
  <si>
    <t>21.66%</t>
  </si>
  <si>
    <t>2.13%</t>
  </si>
  <si>
    <t>11.4%</t>
  </si>
  <si>
    <t>15.41%</t>
  </si>
  <si>
    <t>11.66%</t>
  </si>
  <si>
    <t>22.66%</t>
  </si>
  <si>
    <t>11.33%</t>
  </si>
  <si>
    <t>10.33%</t>
  </si>
  <si>
    <t>9.57%</t>
  </si>
  <si>
    <t>22.5%</t>
  </si>
  <si>
    <t>7.48%</t>
  </si>
  <si>
    <t>9 $</t>
  </si>
  <si>
    <t>7.16 %</t>
  </si>
  <si>
    <t>14.44 %</t>
  </si>
  <si>
    <t>4.6 %</t>
  </si>
  <si>
    <t>PLAZO TOTAL CONTRATO CON LA  ADICION TIEMPO</t>
  </si>
  <si>
    <t>-</t>
  </si>
  <si>
    <t>41.66%</t>
  </si>
  <si>
    <t>45.45%</t>
  </si>
  <si>
    <t>83.33%</t>
  </si>
  <si>
    <t>56.25%</t>
  </si>
  <si>
    <t>42.85%</t>
  </si>
  <si>
    <t>47.62%</t>
  </si>
  <si>
    <t>45.28%</t>
  </si>
  <si>
    <t>42.05%</t>
  </si>
  <si>
    <t>41.34%</t>
  </si>
  <si>
    <t>71.7%</t>
  </si>
  <si>
    <t>57.33%</t>
  </si>
  <si>
    <t>47.8%</t>
  </si>
  <si>
    <t>41.58%</t>
  </si>
  <si>
    <t>46.7%</t>
  </si>
  <si>
    <t>40.42%</t>
  </si>
  <si>
    <t>39.17%</t>
  </si>
  <si>
    <t>39.47%</t>
  </si>
  <si>
    <t>39.5%</t>
  </si>
  <si>
    <t>42.22%</t>
  </si>
  <si>
    <t>37.23</t>
  </si>
  <si>
    <t>35.3%</t>
  </si>
  <si>
    <t>33.73%</t>
  </si>
  <si>
    <t>33.8%</t>
  </si>
  <si>
    <t>31.25%</t>
  </si>
  <si>
    <t>33.7%</t>
  </si>
  <si>
    <t>29.76%</t>
  </si>
  <si>
    <t>29.95%</t>
  </si>
  <si>
    <t>29.41%</t>
  </si>
  <si>
    <t>28.33%</t>
  </si>
  <si>
    <t>18.05%</t>
  </si>
  <si>
    <t>25.64%</t>
  </si>
  <si>
    <t>21.55%</t>
  </si>
  <si>
    <t>27.66%</t>
  </si>
  <si>
    <t>18.66%</t>
  </si>
  <si>
    <t>9.72%</t>
  </si>
  <si>
    <t>16.19%</t>
  </si>
  <si>
    <t>15.98%</t>
  </si>
  <si>
    <t>14.28%</t>
  </si>
  <si>
    <t>96.67%</t>
  </si>
  <si>
    <t>4.41%</t>
  </si>
  <si>
    <t>0.20%</t>
  </si>
  <si>
    <t>9.95%</t>
  </si>
  <si>
    <t>7.17%</t>
  </si>
  <si>
    <t>1.25%</t>
  </si>
  <si>
    <t>77.27%</t>
  </si>
  <si>
    <t>72.72%</t>
  </si>
  <si>
    <t>76.19%</t>
  </si>
  <si>
    <t>76.2%</t>
  </si>
  <si>
    <t>73.3%</t>
  </si>
  <si>
    <t>71.42%</t>
  </si>
  <si>
    <t>93.75%</t>
  </si>
  <si>
    <t>70.47%</t>
  </si>
  <si>
    <t>98.7%</t>
  </si>
  <si>
    <t>81.44%</t>
  </si>
  <si>
    <t>12.16%</t>
  </si>
  <si>
    <t>72.3%</t>
  </si>
  <si>
    <t>70.95%</t>
  </si>
  <si>
    <t>79.62%</t>
  </si>
  <si>
    <t>71.66%</t>
  </si>
  <si>
    <t>95.55%</t>
  </si>
  <si>
    <t>70.10%</t>
  </si>
  <si>
    <t>69.07%</t>
  </si>
  <si>
    <t>77.8%</t>
  </si>
  <si>
    <t>74.44%</t>
  </si>
  <si>
    <t>67.72%</t>
  </si>
  <si>
    <t>66.5%</t>
  </si>
  <si>
    <t>70.58%</t>
  </si>
  <si>
    <t>66.3%</t>
  </si>
  <si>
    <t>74.66%</t>
  </si>
  <si>
    <t>67.06%</t>
  </si>
  <si>
    <t>68.75%</t>
  </si>
  <si>
    <t>68.9%</t>
  </si>
  <si>
    <t>68.8%</t>
  </si>
  <si>
    <t>43.33%</t>
  </si>
  <si>
    <t>62.5%</t>
  </si>
  <si>
    <t>61.53%</t>
  </si>
  <si>
    <t>62.3%</t>
  </si>
  <si>
    <t>77.17%</t>
  </si>
  <si>
    <t>58.66%</t>
  </si>
  <si>
    <t>34.72%</t>
  </si>
  <si>
    <t>59.52%</t>
  </si>
  <si>
    <t>57.07%</t>
  </si>
  <si>
    <t>57.14%</t>
  </si>
  <si>
    <t>53.11%</t>
  </si>
  <si>
    <t>8.33%</t>
  </si>
  <si>
    <t>54.72%</t>
  </si>
  <si>
    <t>53.84%</t>
  </si>
  <si>
    <t>47.12%</t>
  </si>
  <si>
    <t>44.24%</t>
  </si>
  <si>
    <t>55.55%</t>
  </si>
  <si>
    <t>3.33%</t>
  </si>
  <si>
    <t>36.7%</t>
  </si>
  <si>
    <t>42.5%</t>
  </si>
  <si>
    <t>37.77%</t>
  </si>
  <si>
    <t>31.85%</t>
  </si>
  <si>
    <t>31.66%</t>
  </si>
  <si>
    <t>21.05%</t>
  </si>
  <si>
    <t>7.77%</t>
  </si>
  <si>
    <t>13.33%</t>
  </si>
  <si>
    <t>ARCHIVO TOTAL LTDA</t>
  </si>
  <si>
    <t>ESE HOSPITAL DEL SUR GABRIEL JARAMILLO PIEDRAHITA-VICTIMAS</t>
  </si>
  <si>
    <t>LEONES FUTBOL CLUB S.A</t>
  </si>
  <si>
    <t>SUPERMUEBLES TAMEIRA S.A.S.</t>
  </si>
  <si>
    <t>CORPORACION SURGIR</t>
  </si>
  <si>
    <t>CENTRO MUSICAL S.A.S.</t>
  </si>
  <si>
    <t>RESTREPO GOMEZ LUZ MARINA</t>
  </si>
  <si>
    <t>FORMACION Y PROYECTOS S.A.S.</t>
  </si>
  <si>
    <t xml:space="preserve"> SOCIEDAD DE MEJORAS PUBLICAS DE ITAGUI</t>
  </si>
  <si>
    <t>LONDOÑO MAZO VIVIANA</t>
  </si>
  <si>
    <t>COMERCIALIZADORA HOYOS Y OROZCO LTDA</t>
  </si>
  <si>
    <t>ALMACEN EL DEPORTISTA S.A.S.</t>
  </si>
  <si>
    <t>INVERSIONES CARCONDOR S.A.S.</t>
  </si>
  <si>
    <t>CAJA DE COMPENSACION FAMILIAR COMFENALCO ANTIOQUIA</t>
  </si>
  <si>
    <t>ASOCIACION COMUNITARIA VIVERO CLOROFILA ACOVIC</t>
  </si>
  <si>
    <t>ACEVEDO GOMEZ FABIAN DARIO</t>
  </si>
  <si>
    <t>SSYPS-238-2016</t>
  </si>
  <si>
    <t>SGM-241-2016</t>
  </si>
  <si>
    <t>SI-242-2016</t>
  </si>
  <si>
    <t>SSA-243-2016</t>
  </si>
  <si>
    <t>SSA-249-2016</t>
  </si>
  <si>
    <t>SSA-250-2016</t>
  </si>
  <si>
    <t>SSA-251-2016</t>
  </si>
  <si>
    <t>SECRETARIA HACIENDA</t>
  </si>
  <si>
    <t>SECRETARIA MUNICIPAL</t>
  </si>
  <si>
    <t>SECRETARIA DE DEPORTE Y RECREACION</t>
  </si>
  <si>
    <t>SECRETARIA DE PARICIPACION E INCLUSION SOCIAL</t>
  </si>
  <si>
    <t>98574131-6</t>
  </si>
  <si>
    <t>70510211-0</t>
  </si>
  <si>
    <t>6281943-7</t>
  </si>
  <si>
    <t>890904523-6</t>
  </si>
  <si>
    <t>811014729-3</t>
  </si>
  <si>
    <t>890984181-6</t>
  </si>
  <si>
    <t>890929264-5</t>
  </si>
  <si>
    <t>42769284-9</t>
  </si>
  <si>
    <t>890980321-2</t>
  </si>
  <si>
    <t>1036629539-0</t>
  </si>
  <si>
    <t>900164703-8</t>
  </si>
  <si>
    <t>811005267-4</t>
  </si>
  <si>
    <t>900223905-2</t>
  </si>
  <si>
    <t>890900842-6</t>
  </si>
  <si>
    <t>900390744-8</t>
  </si>
  <si>
    <t>71279666-1</t>
  </si>
  <si>
    <t>DAP-237-2016</t>
  </si>
  <si>
    <t>SEYC-239-2016</t>
  </si>
  <si>
    <t>SGM-240-2016</t>
  </si>
  <si>
    <t>SM-244-2016</t>
  </si>
  <si>
    <t>SDYR-245-2016</t>
  </si>
  <si>
    <t>DAP-246-2016</t>
  </si>
  <si>
    <t>SGM-247-2016</t>
  </si>
  <si>
    <t>SDYR-248-2016</t>
  </si>
  <si>
    <t>PRESTACION DE SERVICIOS PROFESIONALES EN LA CAPACITACIONSOBRE EL USO Y APLICACIÓN DEL SOFTWARE ARCGIS, PARA EMPLEADOS DEL DEPARTAMENTO ADMINISTRATIVO DE PLANEACION E INTEGRANTES DEL COMITÉ PERMANENTE DE ESTRATIFICACION</t>
  </si>
  <si>
    <t>POR ESTE CONTRATO EL ARRENDADOR ENTREGA A TÍTULO DE ARRENDAMIENTO AL ARRENDATARIO, Y ÉSTE ÚLTIMO LO RECIBE AL MISMO TÍTULO Y A ENTERA SATISFACCIÓN, LOS ESPACIOS QUE A CONTINUACIÓN SE DETALLAN EN EL PARÁGRAFO PRIMERO DE LA PRESENTE CLÁUSULA QUE HACEN PARTE INTEGRANTE DEL ESTADIO METROPOLITANO CIUDAD ITAGÜÍ EL CUAL SE ENCUENTRA UBICADO EN LA DIRECCIÓN CALLE 31AD N° 58-05, DEL MUNICIPIO DE ITAGÜÍ, IDENTIFICADO CON FICHA PREDIAL N° 12446455, CON MATRÍCULA INMOBILIARIA N° 001-415766 DE LA OFICINA DE REGISTRO DE INSTRUMENTOS PÚBLICOS DE MEDELLÍN – ZONA SUR. CABIDA Y LINDEROS: ESCRITURA PÚBLICA N° 3662 DEL DÍA 03 DE OCTUBRE DE 1986 Y OTORGADA EN LA NOTARIA 11 DEL CIRCULO DE MEDELLÍN</t>
  </si>
  <si>
    <t>AUNAR ESFUERZOS PARA IMPLEMENTAR EL PROYECTO MARKETING DE CIUDAD EN EL MUNICIPIO DE ITAGUI</t>
  </si>
  <si>
    <t>PRESTACION DE SERVICIOS PARA LA ATENCION INTEGRAL DE ANIMALES DOMESTICOS EN SITUACION DE CALLE EN CONDICIONES LAMENTABLES Y/O ANIMALES INCAUTADOS POR LA AUTORIDAD COMPETENTE</t>
  </si>
  <si>
    <t>ADQUISICIÓN DE MOBILIARIO Y ENSERES PARA ATENCIÓN A LOS BENEFICIARIOS DEL SISBEN Y PARA EL ÁREA DE ESTRATIFICACIÓN DEL DEPARTAMENTO ADMINISTRATIVO DE PLANEACIÓN</t>
  </si>
  <si>
    <t>AUNAR ESFUERZOS PARA GENERAR ACCIONES EN LA PREVENION DE PROBLEMATICAS ASOCIADAS A CONSUMOS EXPERIMENTALES Y DE ALTO RIESGO DE SUSTANCIAS PSICOACTIVAS EN JOVENES DEL MUNICIPIO DE ITAGUI (ANTIOQUIA-COLOMBIA), A TRAVES DE ACCIONES FORMATIVAS, DE INCLUSION SOCIAL Y EMPODERAMIENTO COMUNITARIO</t>
  </si>
  <si>
    <t>ADQUISICIÓN DE INSTRUMENTOS MUSICALES PARA FORTALECER LA ESCUELA BANDA DE MÚSICA DE ITAGÜÍ Y LA ESCUELA DE MÚSICA DE LA CASA DE LA CULTURA</t>
  </si>
  <si>
    <t>REALIZAR TALA, MANTENIMIENTO Y CONTROL FITOSANITARIO DEL COMPONENTE ARBÓREO, DE LAS ZONAS VERDES Y DE ALGUNOS EDIFICIOS PÚBLICOS DEL MUNICIPIO DE ITAGÜÍ</t>
  </si>
  <si>
    <t>PRESTACION DE SERVICIOS DE APOYO A LA GESTION PARA CONMEMORAR LA MEMORIA Y SOLIDARIDAD CON LAS VICTIMAS DEL CONFLICTO ARMADO INTERNO DE ITAGUI</t>
  </si>
  <si>
    <t>AUNAR ESFUERZOS Y COORDINAR ACCIONES CONJUNTAS PARA LA REUBICACION Y RESTAURACION DE OBRAS DE ARTE EN EL MARCO DEL PROYECTO UNION DE LOS PARQUES OBRERO Y BRASIL DEL MUNICIPIO DE ITAGUI</t>
  </si>
  <si>
    <t>ARRENDAMIENTO DE UN (1) LOCAL COMERCIAL, UBICADO EN LA CARRERA 57 N° 34 -1 DENTRO DE LAS INSTALACIONES DE EL CUBO, SECRETARIA DE RECREACION Y DEPORTES, DESTINADO PARA CAFETERIA Y VENTA DE COMIDAS EN GENERAL, PARA USO DE LA ADMINISTRACION MUNICIPAL DE ITAGUI LA COMUNIDAD EN GENERAL</t>
  </si>
  <si>
    <t xml:space="preserve">ADQUISICIÓN DE  DOTACIÓN PARA  AGENTES DE TRÁNSITO Y GRUPO DE PATRULLEROS DEL MUNICIPIO DE ITAGÜÍ </t>
  </si>
  <si>
    <t>ADQUIRIR LA IMPLEMENTACIÓN DEPORTIVA PARA LAS DIFERENTES DISCIPLINAS QUE PARTICIPARAN DE LOS JUEGOS DEPARTAMENTALES A REALIZARSE EN EL MUNICIPIO DE SABANETA EN EL AÑO 2016</t>
  </si>
  <si>
    <t>ADQUISICIÓN DE UN (1) GPS Y UN (1) SOFTWARE REQUERIDO CON SU RESPECTIVO SOPORTE PARA APOYAR LA ACTUALIZACIÓN DE LA ESTRATIFICACIÓN RURAL DEL MUNICIPIO DE ITAGÜÍ</t>
  </si>
  <si>
    <t>ADQUISICIÓN DE VEHÍCULOS PARA EL ESTABLECIMIENTO PENITENCIARIO Y  CARCELARIO EPC LA PAZ DEL MUNICIPIO DE ITAGÜÍ, EN VIRTUD DEL CONVENIO INTERADMINISTRATIVO DE ASOCIACIÓN Y COOPERACIÓN  N° 213-2016</t>
  </si>
  <si>
    <t>ADQUISICION DE IMPLEMENTACION DEPORTIVA PARA EL FORTALECIMIENTO DEL CENTRO  DE INICIACION Y FORMACION DEPORTIVA DEL MUNICIPIO DE ITAGUI</t>
  </si>
  <si>
    <t>PRESTACION DE SERVICIOS PARA LA CELEBRACION DEL EVENTO NAVIDEÑO PARA LOS EMPLEADOS DEL MUNICIPIO DE ITAGUI.</t>
  </si>
  <si>
    <r>
      <t>EL COMODANTE ENTREGA A LA COMODATARIA</t>
    </r>
    <r>
      <rPr>
        <i/>
        <sz val="9"/>
        <rFont val="Calibri"/>
        <family val="2"/>
      </rPr>
      <t>, Y ESTA RECIBE A TÍTULO DE COMODATO</t>
    </r>
    <r>
      <rPr>
        <sz val="9"/>
        <rFont val="Calibri"/>
        <family val="2"/>
      </rPr>
      <t>, UN LOTE DE TERRENO QUE CUENTA CON UN ÁREA DE 1.368 METROS CUADRADOS, UBICADO EN LA CARRERA 56 B CON LA CALLE 28A LOCALIZADO EN EL SECTOR DE LA URBANIZACIÓN LA FINCA, DELIMITADO POR LOS SIGUIENTES LINDEROS: POR EL SUR, CON LA CARRERA 56 B; POR EL NORTE, CON LA CASA COMUNAL URBANIZACIÓN LA FINCA; POR EL ORIENTE, CON LA CALLE 28 A; Y POR EL OCCIDENTE, CON CALLE 29. FICHA PREDIAL N° 12428904 Y MATRICULA INMOBILIARIA N° 001-495853 DE LA OFICINA DE REGISTRO E INSTRUMENTOS PÚBLICOS DE MEDELLÍN ZONA SUR. PREDIO DELIMITADO SEGÚN PLANO ANEXO, Y QUE EN TODO CASO HARÁ PARTE INTEGRAL DEL PRESENTE CONTRATO</t>
    </r>
  </si>
  <si>
    <t xml:space="preserve">CONTRATO DE ARRENDAMIENTO DE UN  (1)  LOCAL COMERCIAL NOMENCLADO CON EL Nº 4, UBICADO EN LA CALLE 36 No. 59-69 DENTRO DE LAS INSTALACIONES DEL ACUAPARQUE DITAIRES SECTOR SEGUNDO PISO PLAZOLETA DE COMIDAS, PISCINA DE OLAS, DESTINADO PARA CAFETERÍA Y VENTA DE COMIDAS EN GENERAL PARA USO DE LA ADMINISTRACIÓN MUNICIPAL DE ITAGÜÍ  Y  DE LA COMUNIDAD  EN GENERAL. </t>
  </si>
  <si>
    <t>8 DÍAS</t>
  </si>
  <si>
    <t>30 DÍAS</t>
  </si>
  <si>
    <t>2 MESES Y 20 DÍAS</t>
  </si>
  <si>
    <t xml:space="preserve">12 MESES </t>
  </si>
  <si>
    <t>3 AÑOS, 2 MESES y 11 DÍAS</t>
  </si>
  <si>
    <t>67 DÍAS</t>
  </si>
  <si>
    <t xml:space="preserve">38 MESES </t>
  </si>
  <si>
    <t>30 DÍAS CALENDARIO</t>
  </si>
  <si>
    <t>40 DÍAS CALENDARIO</t>
  </si>
  <si>
    <t>12 DÍAS</t>
  </si>
  <si>
    <t>39 DÍAS</t>
  </si>
  <si>
    <t>15 DÍAS</t>
  </si>
  <si>
    <t>20 DIAS CALENDARIO</t>
  </si>
  <si>
    <t>5 DÍAS</t>
  </si>
  <si>
    <t xml:space="preserve">20 DÍAS </t>
  </si>
  <si>
    <t>10 DÍAS</t>
  </si>
  <si>
    <t>1 DÍA</t>
  </si>
  <si>
    <t xml:space="preserve">5 AÑOS </t>
  </si>
  <si>
    <t>adicion N. 1 de 30 dias  del 11-11-2016 y termina el 25/11/2016</t>
  </si>
  <si>
    <t>Adicion N.1 en Tiempo por 8 dias  del 14/12/2016 y termina el 23/12/2016</t>
  </si>
  <si>
    <t>Adicion N.1 en 30 dias del 27/12/2016 y termina el 27/01/2017</t>
  </si>
  <si>
    <t>58.33%</t>
  </si>
  <si>
    <t>14.58%</t>
  </si>
  <si>
    <t>0.83%</t>
  </si>
  <si>
    <t>5.26%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</si>
</sst>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_-;\-&quot;$&quot;* #,##0_-;_-&quot;$&quot;* &quot;-&quot;_-;_-@_-"/>
    <numFmt numFmtId="165" formatCode="_(&quot;$&quot;\ * #,##0.00_);_(&quot;$&quot;\ * \(#,##0.00\);_(&quot;$&quot;\ * &quot;-&quot;??_);_(@_)"/>
    <numFmt numFmtId="166" formatCode="_(&quot;$&quot;\ * #,##0_);_(&quot;$&quot;\ * \(#,##0\);_(&quot;$&quot;\ * &quot;-&quot;??_);_(@_)"/>
    <numFmt numFmtId="167" formatCode="[$$-240A]#,##0"/>
  </numFmts>
  <fonts count="3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u/>
      <sz val="11"/>
      <name val="Calibri"/>
      <family val="2"/>
      <scheme val="minor"/>
    </font>
    <font>
      <sz val="9"/>
      <name val="Calibri"/>
      <family val="2"/>
      <scheme val="minor"/>
    </font>
    <font>
      <sz val="9"/>
      <name val="Calibri"/>
      <family val="2"/>
    </font>
    <font>
      <sz val="11"/>
      <name val="Calibri"/>
      <family val="2"/>
    </font>
    <font>
      <sz val="9"/>
      <color theme="1"/>
      <name val="Calibri"/>
      <family val="2"/>
      <scheme val="minor"/>
    </font>
    <font>
      <sz val="9"/>
      <color theme="1"/>
      <name val="Calibri"/>
      <family val="2"/>
    </font>
    <font>
      <sz val="11"/>
      <color theme="1"/>
      <name val="Calibri"/>
      <family val="2"/>
    </font>
    <font>
      <sz val="11"/>
      <name val="Arial"/>
      <family val="2"/>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rgb="FFFF0000"/>
      <name val="Calibri"/>
      <family val="2"/>
      <scheme val="minor"/>
    </font>
    <font>
      <i/>
      <sz val="9"/>
      <name val="Calibri"/>
      <family val="2"/>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2">
    <xf numFmtId="0" fontId="0" fillId="0" borderId="0"/>
    <xf numFmtId="165"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1" fillId="18" borderId="5" applyNumberFormat="0" applyAlignment="0" applyProtection="0"/>
    <xf numFmtId="0" fontId="21" fillId="18" borderId="5" applyNumberFormat="0" applyAlignment="0" applyProtection="0"/>
    <xf numFmtId="0" fontId="22" fillId="19" borderId="6" applyNumberFormat="0" applyAlignment="0" applyProtection="0"/>
    <xf numFmtId="0" fontId="22" fillId="19" borderId="6"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8" fillId="9" borderId="5" applyNumberFormat="0" applyAlignment="0" applyProtection="0"/>
    <xf numFmtId="0" fontId="18" fillId="9" borderId="5" applyNumberFormat="0" applyAlignment="0" applyProtection="0"/>
    <xf numFmtId="0" fontId="18" fillId="9" borderId="5" applyNumberFormat="0" applyAlignment="0" applyProtection="0"/>
    <xf numFmtId="0" fontId="18" fillId="9" borderId="5" applyNumberFormat="0" applyAlignment="0" applyProtection="0"/>
    <xf numFmtId="0" fontId="18" fillId="9" borderId="5" applyNumberFormat="0" applyAlignment="0" applyProtection="0"/>
    <xf numFmtId="0" fontId="25" fillId="5" borderId="0" applyNumberFormat="0" applyBorder="0" applyAlignment="0" applyProtection="0"/>
    <xf numFmtId="0" fontId="25" fillId="5"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6" fillId="25" borderId="9" applyNumberFormat="0" applyAlignment="0" applyProtection="0"/>
    <xf numFmtId="0" fontId="16" fillId="25" borderId="9" applyNumberFormat="0" applyAlignment="0" applyProtection="0"/>
    <xf numFmtId="0" fontId="16" fillId="25" borderId="9" applyNumberFormat="0" applyAlignment="0" applyProtection="0"/>
    <xf numFmtId="0" fontId="16" fillId="25" borderId="9" applyNumberFormat="0" applyAlignment="0" applyProtection="0"/>
    <xf numFmtId="0" fontId="16" fillId="25" borderId="9" applyNumberFormat="0" applyAlignment="0" applyProtection="0"/>
    <xf numFmtId="0" fontId="27" fillId="18" borderId="10" applyNumberFormat="0" applyAlignment="0" applyProtection="0"/>
    <xf numFmtId="0" fontId="27" fillId="18" borderId="10"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0" fillId="0" borderId="8" applyNumberFormat="0" applyFill="0" applyAlignment="0" applyProtection="0"/>
    <xf numFmtId="0" fontId="30" fillId="0" borderId="8"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24" fillId="0" borderId="12" applyNumberFormat="0" applyFill="0" applyAlignment="0" applyProtection="0"/>
    <xf numFmtId="0" fontId="24" fillId="0" borderId="1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2" fillId="0" borderId="13" applyNumberFormat="0" applyFill="0" applyAlignment="0" applyProtection="0"/>
    <xf numFmtId="0" fontId="32" fillId="0" borderId="13" applyNumberFormat="0" applyFill="0" applyAlignment="0" applyProtection="0"/>
    <xf numFmtId="9" fontId="1" fillId="0" borderId="0" applyFont="0" applyFill="0" applyBorder="0" applyAlignment="0" applyProtection="0"/>
  </cellStyleXfs>
  <cellXfs count="190">
    <xf numFmtId="0" fontId="0" fillId="0" borderId="0" xfId="0"/>
    <xf numFmtId="0" fontId="0" fillId="0" borderId="0" xfId="0" applyBorder="1"/>
    <xf numFmtId="0" fontId="6" fillId="0" borderId="1" xfId="0" applyFont="1" applyBorder="1"/>
    <xf numFmtId="0" fontId="7" fillId="0" borderId="1" xfId="0" applyFont="1" applyBorder="1"/>
    <xf numFmtId="0" fontId="6" fillId="0" borderId="1" xfId="0" applyFont="1" applyFill="1" applyBorder="1"/>
    <xf numFmtId="164" fontId="0" fillId="0" borderId="0" xfId="3"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4" fontId="0" fillId="0" borderId="1" xfId="3" applyFont="1" applyBorder="1"/>
    <xf numFmtId="0" fontId="0" fillId="0" borderId="1" xfId="0" applyBorder="1" applyAlignment="1">
      <alignment horizontal="center" vertical="center" wrapText="1"/>
    </xf>
    <xf numFmtId="164" fontId="0" fillId="0" borderId="3" xfId="3" applyFont="1" applyBorder="1" applyAlignment="1">
      <alignment horizontal="left"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wrapText="1"/>
    </xf>
    <xf numFmtId="0" fontId="5" fillId="0" borderId="0" xfId="0" applyFont="1" applyBorder="1" applyAlignment="1">
      <alignment wrapText="1"/>
    </xf>
    <xf numFmtId="15" fontId="0" fillId="0" borderId="3" xfId="3" applyNumberFormat="1" applyFont="1" applyBorder="1" applyAlignment="1">
      <alignment horizontal="left" vertical="center" wrapText="1"/>
    </xf>
    <xf numFmtId="15" fontId="0" fillId="2" borderId="1" xfId="0" applyNumberFormat="1" applyFill="1" applyBorder="1" applyAlignment="1">
      <alignment horizontal="center" vertical="center"/>
    </xf>
    <xf numFmtId="1" fontId="0" fillId="0" borderId="3" xfId="3" applyNumberFormat="1" applyFont="1" applyBorder="1" applyAlignment="1">
      <alignment horizontal="left" vertical="center" wrapText="1"/>
    </xf>
    <xf numFmtId="15" fontId="0" fillId="0" borderId="1" xfId="3" applyNumberFormat="1" applyFont="1" applyBorder="1" applyAlignment="1">
      <alignment horizontal="left" vertical="center" wrapText="1"/>
    </xf>
    <xf numFmtId="0" fontId="0" fillId="0" borderId="0" xfId="0" applyBorder="1" applyAlignment="1">
      <alignment horizontal="left"/>
    </xf>
    <xf numFmtId="1" fontId="0" fillId="0" borderId="1" xfId="3" applyNumberFormat="1" applyFont="1" applyBorder="1" applyAlignment="1">
      <alignment horizontal="left" vertical="center" wrapText="1"/>
    </xf>
    <xf numFmtId="0" fontId="0" fillId="0" borderId="0" xfId="0" applyBorder="1" applyAlignment="1">
      <alignment horizontal="center"/>
    </xf>
    <xf numFmtId="167" fontId="0" fillId="0" borderId="1" xfId="0" applyNumberFormat="1" applyBorder="1"/>
    <xf numFmtId="0" fontId="0" fillId="0" borderId="1" xfId="0" applyFill="1" applyBorder="1"/>
    <xf numFmtId="164" fontId="0" fillId="2" borderId="1" xfId="3" applyFont="1" applyFill="1" applyBorder="1" applyAlignment="1">
      <alignment vertical="center"/>
    </xf>
    <xf numFmtId="0" fontId="0" fillId="2" borderId="1" xfId="0" applyFill="1" applyBorder="1" applyAlignment="1">
      <alignment horizontal="center" vertical="center"/>
    </xf>
    <xf numFmtId="164" fontId="0" fillId="2" borderId="1" xfId="3" applyFont="1" applyFill="1" applyBorder="1" applyAlignment="1">
      <alignment horizontal="center" vertical="center" wrapText="1"/>
    </xf>
    <xf numFmtId="0" fontId="0" fillId="2" borderId="0" xfId="0" applyFill="1" applyBorder="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164" fontId="0" fillId="2" borderId="1" xfId="3" applyFont="1" applyFill="1" applyBorder="1" applyAlignment="1">
      <alignment horizontal="center" vertical="center"/>
    </xf>
    <xf numFmtId="0" fontId="0" fillId="2" borderId="1" xfId="0" applyFont="1" applyFill="1" applyBorder="1" applyAlignment="1">
      <alignment horizontal="center" vertical="center" wrapText="1"/>
    </xf>
    <xf numFmtId="15"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8" fillId="2" borderId="1" xfId="2"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11" fillId="2" borderId="1" xfId="0" applyFont="1" applyFill="1" applyBorder="1" applyAlignment="1">
      <alignment vertical="center"/>
    </xf>
    <xf numFmtId="164" fontId="4" fillId="2" borderId="1" xfId="3" applyFont="1" applyFill="1" applyBorder="1" applyAlignment="1">
      <alignment vertical="center"/>
    </xf>
    <xf numFmtId="15" fontId="4" fillId="2" borderId="1" xfId="0" applyNumberFormat="1" applyFont="1" applyFill="1" applyBorder="1" applyAlignment="1">
      <alignment horizontal="center" vertical="center"/>
    </xf>
    <xf numFmtId="0" fontId="4" fillId="2" borderId="0" xfId="0" applyFont="1" applyFill="1" applyBorder="1" applyAlignment="1">
      <alignment vertical="center"/>
    </xf>
    <xf numFmtId="0" fontId="11"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164" fontId="4" fillId="2" borderId="1" xfId="3" applyFont="1" applyFill="1" applyBorder="1" applyAlignment="1">
      <alignment horizontal="center" vertical="center"/>
    </xf>
    <xf numFmtId="15"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5" fontId="0" fillId="2" borderId="1" xfId="0" applyNumberFormat="1" applyFont="1" applyFill="1" applyBorder="1" applyAlignment="1">
      <alignment horizontal="center" vertical="center"/>
    </xf>
    <xf numFmtId="0" fontId="0" fillId="2" borderId="0" xfId="0"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wrapText="1"/>
    </xf>
    <xf numFmtId="164" fontId="0" fillId="2" borderId="1" xfId="3" applyFont="1" applyFill="1" applyBorder="1" applyAlignment="1">
      <alignment vertical="center" wrapText="1"/>
    </xf>
    <xf numFmtId="164" fontId="4" fillId="2" borderId="1" xfId="3" applyFont="1" applyFill="1" applyBorder="1" applyAlignment="1">
      <alignment vertical="center" wrapText="1"/>
    </xf>
    <xf numFmtId="0" fontId="0" fillId="0" borderId="0" xfId="0"/>
    <xf numFmtId="0" fontId="11" fillId="2" borderId="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1" fillId="2" borderId="4" xfId="0" applyFont="1" applyFill="1" applyBorder="1" applyAlignment="1">
      <alignment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Border="1" applyAlignment="1">
      <alignment horizontal="center"/>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0" fillId="26" borderId="0" xfId="0" applyFill="1" applyBorder="1"/>
    <xf numFmtId="14" fontId="9"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vertical="center" wrapText="1"/>
    </xf>
    <xf numFmtId="9" fontId="0" fillId="2" borderId="1" xfId="0" applyNumberFormat="1" applyFill="1" applyBorder="1" applyAlignment="1">
      <alignment horizontal="center" vertical="center"/>
    </xf>
    <xf numFmtId="3"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ont="1" applyFill="1" applyBorder="1" applyAlignment="1">
      <alignment vertical="center" wrapText="1"/>
    </xf>
    <xf numFmtId="3"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applyAlignment="1">
      <alignment vertical="center" wrapText="1"/>
    </xf>
    <xf numFmtId="166" fontId="0" fillId="2" borderId="1" xfId="1" applyNumberFormat="1" applyFont="1" applyFill="1" applyBorder="1" applyAlignment="1">
      <alignment vertical="center" wrapText="1"/>
    </xf>
    <xf numFmtId="15" fontId="0" fillId="2" borderId="1" xfId="0" applyNumberFormat="1" applyFill="1" applyBorder="1" applyAlignment="1">
      <alignment vertical="center" wrapText="1"/>
    </xf>
    <xf numFmtId="9" fontId="0" fillId="2" borderId="1" xfId="131" applyFont="1" applyFill="1" applyBorder="1" applyAlignment="1">
      <alignment horizontal="center" vertical="center" wrapText="1"/>
    </xf>
    <xf numFmtId="9" fontId="0" fillId="2" borderId="1" xfId="0" applyNumberFormat="1" applyFill="1" applyBorder="1" applyAlignment="1">
      <alignment horizontal="center" vertical="center" wrapText="1"/>
    </xf>
    <xf numFmtId="166" fontId="0" fillId="2" borderId="1" xfId="1" applyNumberFormat="1" applyFont="1" applyFill="1" applyBorder="1" applyAlignment="1">
      <alignment horizontal="center" vertical="center" wrapText="1"/>
    </xf>
    <xf numFmtId="0" fontId="0" fillId="2" borderId="0" xfId="0" applyFill="1" applyAlignment="1">
      <alignment horizontal="center" wrapText="1"/>
    </xf>
    <xf numFmtId="0" fontId="12" fillId="2" borderId="0" xfId="0" applyFont="1" applyFill="1" applyBorder="1" applyAlignment="1">
      <alignment horizontal="lef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164" fontId="0" fillId="2" borderId="2" xfId="3" applyFont="1" applyFill="1" applyBorder="1" applyAlignment="1">
      <alignment vertical="center"/>
    </xf>
    <xf numFmtId="15" fontId="0" fillId="2" borderId="2"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12" fillId="2" borderId="16" xfId="0" applyFont="1" applyFill="1" applyBorder="1" applyAlignment="1">
      <alignment horizontal="left" vertical="center" wrapText="1"/>
    </xf>
    <xf numFmtId="164" fontId="0" fillId="2" borderId="3" xfId="3" applyFont="1" applyFill="1" applyBorder="1" applyAlignment="1">
      <alignment vertical="center"/>
    </xf>
    <xf numFmtId="15" fontId="0" fillId="2" borderId="3" xfId="0" applyNumberFormat="1" applyFill="1" applyBorder="1" applyAlignment="1">
      <alignment horizontal="center" vertical="center"/>
    </xf>
    <xf numFmtId="9" fontId="0" fillId="2" borderId="3" xfId="0" applyNumberFormat="1" applyFill="1" applyBorder="1" applyAlignment="1">
      <alignment horizontal="center" vertical="center"/>
    </xf>
    <xf numFmtId="0" fontId="12" fillId="2" borderId="4" xfId="0" applyFont="1" applyFill="1" applyBorder="1" applyAlignment="1">
      <alignment horizontal="left" vertical="center" wrapText="1"/>
    </xf>
    <xf numFmtId="0" fontId="2" fillId="2" borderId="4" xfId="0" applyFont="1" applyFill="1" applyBorder="1" applyAlignment="1">
      <alignment horizontal="center" vertical="center"/>
    </xf>
    <xf numFmtId="0" fontId="0" fillId="2" borderId="1" xfId="0" applyFill="1" applyBorder="1" applyAlignment="1">
      <alignment horizontal="center" wrapText="1"/>
    </xf>
    <xf numFmtId="0" fontId="0" fillId="2" borderId="0" xfId="0" applyFill="1" applyBorder="1"/>
    <xf numFmtId="0" fontId="0" fillId="2" borderId="1" xfId="0" applyFill="1" applyBorder="1" applyAlignment="1">
      <alignment horizontal="center"/>
    </xf>
    <xf numFmtId="0" fontId="0" fillId="2" borderId="0" xfId="0" applyFill="1" applyBorder="1" applyAlignment="1">
      <alignment horizontal="center" vertical="center" wrapText="1"/>
    </xf>
    <xf numFmtId="0" fontId="9" fillId="2" borderId="4" xfId="0" applyFont="1" applyFill="1" applyBorder="1" applyAlignment="1">
      <alignment horizontal="justify" vertical="center" wrapText="1"/>
    </xf>
    <xf numFmtId="0" fontId="13" fillId="2" borderId="4" xfId="0" applyFont="1" applyFill="1" applyBorder="1" applyAlignment="1">
      <alignment horizontal="left" vertical="center" wrapText="1"/>
    </xf>
    <xf numFmtId="0" fontId="9" fillId="2"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wrapText="1"/>
    </xf>
    <xf numFmtId="10" fontId="0" fillId="2" borderId="1" xfId="131" applyNumberFormat="1" applyFont="1" applyFill="1" applyBorder="1" applyAlignment="1">
      <alignment horizontal="center" vertical="center"/>
    </xf>
    <xf numFmtId="0" fontId="9" fillId="2" borderId="0" xfId="0" applyFont="1" applyFill="1" applyBorder="1" applyAlignment="1">
      <alignment vertical="center" wrapText="1"/>
    </xf>
    <xf numFmtId="15" fontId="0" fillId="2" borderId="0" xfId="0" applyNumberFormat="1" applyFill="1" applyBorder="1" applyAlignment="1">
      <alignment horizontal="center" vertical="center"/>
    </xf>
    <xf numFmtId="0" fontId="0" fillId="2" borderId="0" xfId="0" applyFill="1" applyBorder="1" applyAlignment="1">
      <alignment horizontal="center"/>
    </xf>
    <xf numFmtId="0" fontId="4" fillId="2" borderId="4" xfId="0" applyFont="1" applyFill="1" applyBorder="1" applyAlignment="1">
      <alignment vertical="center" wrapText="1"/>
    </xf>
    <xf numFmtId="0" fontId="0" fillId="2" borderId="4" xfId="0" applyFont="1" applyFill="1" applyBorder="1" applyAlignment="1">
      <alignment horizontal="left" vertical="top" wrapText="1"/>
    </xf>
    <xf numFmtId="0" fontId="4" fillId="2" borderId="0" xfId="0" applyFont="1" applyFill="1" applyAlignment="1">
      <alignment vertical="center" wrapText="1"/>
    </xf>
    <xf numFmtId="14" fontId="33" fillId="2" borderId="1" xfId="0" applyNumberFormat="1" applyFont="1" applyFill="1" applyBorder="1" applyAlignment="1">
      <alignment horizontal="center" vertical="center"/>
    </xf>
    <xf numFmtId="0" fontId="0" fillId="2" borderId="1" xfId="0" applyFill="1" applyBorder="1" applyAlignment="1">
      <alignment horizontal="left" vertical="center" wrapText="1"/>
    </xf>
    <xf numFmtId="0" fontId="14" fillId="2" borderId="1" xfId="0" applyFont="1" applyFill="1" applyBorder="1" applyAlignment="1">
      <alignment vertical="center" wrapText="1"/>
    </xf>
    <xf numFmtId="164" fontId="0" fillId="2" borderId="0" xfId="3" applyFont="1" applyFill="1" applyBorder="1" applyAlignment="1">
      <alignment vertical="center"/>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9" fillId="2" borderId="1" xfId="0" applyFont="1" applyFill="1" applyBorder="1" applyAlignment="1">
      <alignment vertical="center" wrapText="1"/>
    </xf>
    <xf numFmtId="0" fontId="9" fillId="2" borderId="1" xfId="0" applyFont="1" applyFill="1" applyBorder="1" applyAlignment="1">
      <alignment wrapText="1"/>
    </xf>
    <xf numFmtId="0" fontId="4" fillId="2" borderId="1" xfId="0" applyFont="1" applyFill="1" applyBorder="1" applyAlignment="1">
      <alignment vertical="center" wrapText="1"/>
    </xf>
    <xf numFmtId="0" fontId="0" fillId="2" borderId="1" xfId="0" applyFont="1" applyFill="1" applyBorder="1" applyAlignment="1">
      <alignment horizontal="left" vertical="top" wrapText="1"/>
    </xf>
    <xf numFmtId="0" fontId="0" fillId="0" borderId="0" xfId="0" applyAlignment="1">
      <alignment vertical="center"/>
    </xf>
    <xf numFmtId="14" fontId="9" fillId="2" borderId="2"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64" fontId="4" fillId="2" borderId="1" xfId="3"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10" fillId="0" borderId="2"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13" fillId="0"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3" fontId="9" fillId="2" borderId="2" xfId="0" applyNumberFormat="1" applyFont="1" applyFill="1" applyBorder="1" applyAlignment="1">
      <alignment horizontal="center" vertical="center"/>
    </xf>
    <xf numFmtId="0" fontId="0" fillId="0" borderId="0" xfId="0" applyBorder="1" applyAlignment="1">
      <alignment horizontal="center" vertical="center"/>
    </xf>
    <xf numFmtId="0" fontId="0" fillId="2" borderId="0" xfId="0" applyFill="1" applyAlignment="1">
      <alignment horizontal="center" vertical="center"/>
    </xf>
    <xf numFmtId="0" fontId="2" fillId="0" borderId="1" xfId="0" applyFont="1" applyBorder="1" applyAlignment="1">
      <alignment horizontal="center"/>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14" fontId="9" fillId="2" borderId="2" xfId="0" applyNumberFormat="1" applyFont="1" applyFill="1" applyBorder="1" applyAlignment="1">
      <alignment horizontal="center" vertical="center"/>
    </xf>
    <xf numFmtId="14" fontId="9" fillId="2" borderId="3"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xf>
  </cellXfs>
  <cellStyles count="132">
    <cellStyle name="20% - Énfasis1 2" xfId="4"/>
    <cellStyle name="20% - Énfasis1 2 2" xfId="5"/>
    <cellStyle name="20% - Énfasis1 2 2 2" xfId="6"/>
    <cellStyle name="20% - Énfasis1 2 3" xfId="7"/>
    <cellStyle name="20% - Énfasis1 2_CONSECUTIVOS" xfId="8"/>
    <cellStyle name="20% - Énfasis2 2" xfId="9"/>
    <cellStyle name="20% - Énfasis2 2 2" xfId="10"/>
    <cellStyle name="20% - Énfasis2 2 2 2" xfId="11"/>
    <cellStyle name="20% - Énfasis2 2 3" xfId="12"/>
    <cellStyle name="20% - Énfasis2 2_CONSECUTIVOS" xfId="13"/>
    <cellStyle name="20% - Énfasis3 2" xfId="14"/>
    <cellStyle name="20% - Énfasis3 2 2" xfId="15"/>
    <cellStyle name="20% - Énfasis3 2 2 2" xfId="16"/>
    <cellStyle name="20% - Énfasis3 2 3" xfId="17"/>
    <cellStyle name="20% - Énfasis3 2_CONSECUTIVOS" xfId="18"/>
    <cellStyle name="20% - Énfasis4 2" xfId="19"/>
    <cellStyle name="20% - Énfasis4 2 2" xfId="20"/>
    <cellStyle name="20% - Énfasis4 2 2 2" xfId="21"/>
    <cellStyle name="20% - Énfasis4 2 3" xfId="22"/>
    <cellStyle name="20% - Énfasis4 2_CONSECUTIVOS" xfId="23"/>
    <cellStyle name="20% - Énfasis5 2" xfId="24"/>
    <cellStyle name="20% - Énfasis5 2 2" xfId="25"/>
    <cellStyle name="20% - Énfasis5 2 2 2" xfId="26"/>
    <cellStyle name="20% - Énfasis5 2 3" xfId="27"/>
    <cellStyle name="20% - Énfasis5 2_CONSECUTIVOS" xfId="28"/>
    <cellStyle name="20% - Énfasis6 2" xfId="29"/>
    <cellStyle name="20% - Énfasis6 2 2" xfId="30"/>
    <cellStyle name="20% - Énfasis6 2 2 2" xfId="31"/>
    <cellStyle name="20% - Énfasis6 2 3" xfId="32"/>
    <cellStyle name="20% - Énfasis6 2_CONSECUTIVOS" xfId="33"/>
    <cellStyle name="40% - Énfasis1 2" xfId="34"/>
    <cellStyle name="40% - Énfasis1 2 2" xfId="35"/>
    <cellStyle name="40% - Énfasis1 2 2 2" xfId="36"/>
    <cellStyle name="40% - Énfasis1 2 3" xfId="37"/>
    <cellStyle name="40% - Énfasis1 2_CONSECUTIVOS" xfId="38"/>
    <cellStyle name="40% - Énfasis2 2" xfId="39"/>
    <cellStyle name="40% - Énfasis2 2 2" xfId="40"/>
    <cellStyle name="40% - Énfasis2 2 2 2" xfId="41"/>
    <cellStyle name="40% - Énfasis2 2 3" xfId="42"/>
    <cellStyle name="40% - Énfasis2 2_CONSECUTIVOS" xfId="43"/>
    <cellStyle name="40% - Énfasis3 2" xfId="44"/>
    <cellStyle name="40% - Énfasis3 2 2" xfId="45"/>
    <cellStyle name="40% - Énfasis3 2 2 2" xfId="46"/>
    <cellStyle name="40% - Énfasis3 2 3" xfId="47"/>
    <cellStyle name="40% - Énfasis3 2_CONSECUTIVOS" xfId="48"/>
    <cellStyle name="40% - Énfasis4 2" xfId="49"/>
    <cellStyle name="40% - Énfasis4 2 2" xfId="50"/>
    <cellStyle name="40% - Énfasis4 2 2 2" xfId="51"/>
    <cellStyle name="40% - Énfasis4 2 3" xfId="52"/>
    <cellStyle name="40% - Énfasis4 2_CONSECUTIVOS" xfId="53"/>
    <cellStyle name="40% - Énfasis5 2" xfId="54"/>
    <cellStyle name="40% - Énfasis5 2 2" xfId="55"/>
    <cellStyle name="40% - Énfasis5 2 2 2" xfId="56"/>
    <cellStyle name="40% - Énfasis5 2 3" xfId="57"/>
    <cellStyle name="40% - Énfasis5 2_CONSECUTIVOS" xfId="58"/>
    <cellStyle name="40% - Énfasis6 2" xfId="59"/>
    <cellStyle name="40% - Énfasis6 2 2" xfId="60"/>
    <cellStyle name="40% - Énfasis6 2 2 2" xfId="61"/>
    <cellStyle name="40% - Énfasis6 2 3" xfId="62"/>
    <cellStyle name="40% - Énfasis6 2_CONSECUTIVOS" xfId="63"/>
    <cellStyle name="60% - Énfasis1 2" xfId="64"/>
    <cellStyle name="60% - Énfasis1 2 2" xfId="65"/>
    <cellStyle name="60% - Énfasis2 2" xfId="66"/>
    <cellStyle name="60% - Énfasis2 2 2" xfId="67"/>
    <cellStyle name="60% - Énfasis3 2" xfId="68"/>
    <cellStyle name="60% - Énfasis3 2 2" xfId="69"/>
    <cellStyle name="60% - Énfasis4 2" xfId="70"/>
    <cellStyle name="60% - Énfasis4 2 2" xfId="71"/>
    <cellStyle name="60% - Énfasis5 2" xfId="72"/>
    <cellStyle name="60% - Énfasis5 2 2" xfId="73"/>
    <cellStyle name="60% - Énfasis6 2" xfId="74"/>
    <cellStyle name="60% - Énfasis6 2 2" xfId="75"/>
    <cellStyle name="Buena 2" xfId="76"/>
    <cellStyle name="Buena 2 2" xfId="77"/>
    <cellStyle name="Cálculo 2" xfId="78"/>
    <cellStyle name="Cálculo 2 2" xfId="79"/>
    <cellStyle name="Celda de comprobación 2" xfId="80"/>
    <cellStyle name="Celda de comprobación 2 2" xfId="81"/>
    <cellStyle name="Celda vinculada 2" xfId="82"/>
    <cellStyle name="Celda vinculada 2 2" xfId="83"/>
    <cellStyle name="Encabezado 4 2" xfId="84"/>
    <cellStyle name="Encabezado 4 2 2" xfId="85"/>
    <cellStyle name="Énfasis1 2" xfId="86"/>
    <cellStyle name="Énfasis1 2 2" xfId="87"/>
    <cellStyle name="Énfasis2 2" xfId="88"/>
    <cellStyle name="Énfasis2 2 2" xfId="89"/>
    <cellStyle name="Énfasis3 2" xfId="90"/>
    <cellStyle name="Énfasis3 2 2" xfId="91"/>
    <cellStyle name="Énfasis4 2" xfId="92"/>
    <cellStyle name="Énfasis4 2 2" xfId="93"/>
    <cellStyle name="Énfasis5 2" xfId="94"/>
    <cellStyle name="Énfasis5 2 2" xfId="95"/>
    <cellStyle name="Énfasis6 2" xfId="96"/>
    <cellStyle name="Énfasis6 2 2" xfId="97"/>
    <cellStyle name="Entrada 2" xfId="98"/>
    <cellStyle name="Entrada 2 2" xfId="99"/>
    <cellStyle name="Entrada 2 2 2" xfId="100"/>
    <cellStyle name="Entrada 2 3" xfId="101"/>
    <cellStyle name="Entrada 2_CONSECUTIVOS" xfId="102"/>
    <cellStyle name="Hipervínculo" xfId="2" builtinId="8"/>
    <cellStyle name="Incorrecto 2" xfId="103"/>
    <cellStyle name="Incorrecto 2 2" xfId="104"/>
    <cellStyle name="Moneda" xfId="1" builtinId="4"/>
    <cellStyle name="Moneda [0]" xfId="3" builtinId="7"/>
    <cellStyle name="Neutral 2" xfId="105"/>
    <cellStyle name="Neutral 2 2" xfId="106"/>
    <cellStyle name="Normal" xfId="0" builtinId="0"/>
    <cellStyle name="Notas 2" xfId="107"/>
    <cellStyle name="Notas 2 2" xfId="108"/>
    <cellStyle name="Notas 2 2 2" xfId="109"/>
    <cellStyle name="Notas 2 3" xfId="110"/>
    <cellStyle name="Notas 2_CONSECUTIVOS" xfId="111"/>
    <cellStyle name="Porcentaje" xfId="131" builtinId="5"/>
    <cellStyle name="Salida 2" xfId="112"/>
    <cellStyle name="Salida 2 2" xfId="113"/>
    <cellStyle name="Texto de advertencia 2" xfId="114"/>
    <cellStyle name="Texto de advertencia 2 2" xfId="115"/>
    <cellStyle name="Texto de advertencia 2 2 2" xfId="116"/>
    <cellStyle name="Texto de advertencia 2 3" xfId="117"/>
    <cellStyle name="Texto de advertencia 2_CONSECUTIVOS" xfId="118"/>
    <cellStyle name="Texto explicativo 2" xfId="119"/>
    <cellStyle name="Texto explicativo 2 2" xfId="120"/>
    <cellStyle name="Título 1 2" xfId="121"/>
    <cellStyle name="Título 1 2 2" xfId="122"/>
    <cellStyle name="Título 2 2" xfId="123"/>
    <cellStyle name="Título 2 2 2" xfId="124"/>
    <cellStyle name="Título 3 2" xfId="125"/>
    <cellStyle name="Título 3 2 2" xfId="126"/>
    <cellStyle name="Título 4" xfId="127"/>
    <cellStyle name="Título 4 2" xfId="128"/>
    <cellStyle name="Total 2" xfId="129"/>
    <cellStyle name="Total 2 2" xfId="13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vier.lopez@itagui.gov.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avier.lopez@itagui.gov.co"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javier.lopez@itagui.gov.c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vier.lopez@itagui.gov.c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javier.lopez@itagu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16</v>
      </c>
      <c r="B1" s="6"/>
    </row>
    <row r="2" spans="1:3" ht="18.75" x14ac:dyDescent="0.3">
      <c r="A2" s="2" t="s">
        <v>15</v>
      </c>
      <c r="B2" s="11" t="e">
        <f>VLOOKUP($B$1,'ACTIVIDAD CONTRACTUAL'!$A$2:$N$253,3,0)</f>
        <v>#N/A</v>
      </c>
    </row>
    <row r="3" spans="1:3" ht="18.75" x14ac:dyDescent="0.3">
      <c r="A3" s="2" t="s">
        <v>23</v>
      </c>
      <c r="B3" s="11" t="e">
        <f>VLOOKUP($B$1,'ACTIVIDAD CONTRACTUAL'!$A$2:$N$253,10,0)</f>
        <v>#N/A</v>
      </c>
    </row>
    <row r="4" spans="1:3" ht="18.75" x14ac:dyDescent="0.3">
      <c r="A4" s="2" t="s">
        <v>95</v>
      </c>
      <c r="B4" s="11" t="e">
        <f>VLOOKUP($B$1,'ACTIVIDAD CONTRACTUAL'!$A$2:$N$253,9,0)</f>
        <v>#N/A</v>
      </c>
      <c r="C4" s="7"/>
    </row>
    <row r="5" spans="1:3" ht="18.75" x14ac:dyDescent="0.3">
      <c r="A5" s="2" t="s">
        <v>17</v>
      </c>
      <c r="B5" s="18" t="e">
        <f>VLOOKUP($B$1,'ACTIVIDAD CONTRACTUAL'!$A$2:$N$253,20,0)</f>
        <v>#N/A</v>
      </c>
      <c r="C5" s="13"/>
    </row>
    <row r="6" spans="1:3" ht="18.75" x14ac:dyDescent="0.3">
      <c r="A6" s="2" t="s">
        <v>18</v>
      </c>
      <c r="B6" s="15" t="e">
        <f>VLOOKUP($B$1,'ACTIVIDAD CONTRACTUAL'!$A$2:$N$253,21,0)</f>
        <v>#N/A</v>
      </c>
    </row>
    <row r="7" spans="1:3" ht="18.75" x14ac:dyDescent="0.3">
      <c r="A7" s="2" t="s">
        <v>19</v>
      </c>
      <c r="B7" s="18" t="e">
        <f>VLOOKUP($B$1,'ACTIVIDAD CONTRACTUAL'!$A$2:$N$253,27,0)</f>
        <v>#N/A</v>
      </c>
      <c r="C7" s="1"/>
    </row>
    <row r="8" spans="1:3" ht="18.75" x14ac:dyDescent="0.3">
      <c r="A8" s="2" t="s">
        <v>20</v>
      </c>
      <c r="B8" s="18" t="e">
        <f>VLOOKUP($B$1,'ACTIVIDAD CONTRACTUAL'!$A$2:$N$253,28,0)</f>
        <v>#N/A</v>
      </c>
      <c r="C8" s="1"/>
    </row>
    <row r="9" spans="1:3" ht="18.75" x14ac:dyDescent="0.3">
      <c r="A9" s="2" t="s">
        <v>21</v>
      </c>
      <c r="B9" s="15" t="e">
        <f>VLOOKUP($B$1,'ACTIVIDAD CONTRACTUAL'!$A$2:$N$253,29,0)</f>
        <v>#N/A</v>
      </c>
    </row>
    <row r="10" spans="1:3" ht="18.75" x14ac:dyDescent="0.3">
      <c r="A10" s="2" t="s">
        <v>14</v>
      </c>
      <c r="B10" s="20" t="e">
        <f>VLOOKUP($B$1,'ACTIVIDAD CONTRACTUAL'!$A$2:$N$253,30,0)</f>
        <v>#N/A</v>
      </c>
      <c r="C10" s="19"/>
    </row>
    <row r="11" spans="1:3" ht="18.75" x14ac:dyDescent="0.3">
      <c r="A11" s="2" t="s">
        <v>22</v>
      </c>
      <c r="B11" s="17" t="e">
        <f>VLOOKUP($B$1,'ACTIVIDAD CONTRACTUAL'!$A$2:$N$253,31,0)</f>
        <v>#N/A</v>
      </c>
    </row>
    <row r="12" spans="1:3" ht="18.75" x14ac:dyDescent="0.3">
      <c r="A12" s="4" t="s">
        <v>30</v>
      </c>
      <c r="B12" s="17"/>
    </row>
    <row r="19" spans="1:6" x14ac:dyDescent="0.25">
      <c r="A19" s="183" t="s">
        <v>29</v>
      </c>
      <c r="B19" s="183"/>
      <c r="C19" s="183"/>
      <c r="D19" s="183"/>
      <c r="E19" s="183"/>
      <c r="F19" s="183"/>
    </row>
    <row r="20" spans="1:6" ht="74.25" customHeight="1" x14ac:dyDescent="0.25">
      <c r="A20" s="8" t="s">
        <v>24</v>
      </c>
      <c r="B20" s="8" t="s">
        <v>4</v>
      </c>
      <c r="C20" s="10" t="s">
        <v>25</v>
      </c>
      <c r="D20" s="10" t="s">
        <v>27</v>
      </c>
      <c r="E20" s="10" t="s">
        <v>28</v>
      </c>
      <c r="F20" s="10" t="s">
        <v>26</v>
      </c>
    </row>
    <row r="21" spans="1:6" x14ac:dyDescent="0.25">
      <c r="A21" s="6"/>
      <c r="B21" s="22"/>
      <c r="C21" s="6"/>
      <c r="D21" s="6"/>
      <c r="E21" s="6"/>
      <c r="F21" s="6"/>
    </row>
    <row r="22" spans="1:6" x14ac:dyDescent="0.25">
      <c r="A22" s="6"/>
      <c r="B22" s="22"/>
      <c r="C22" s="6"/>
      <c r="D22" s="6"/>
      <c r="E22" s="6"/>
      <c r="F22" s="6"/>
    </row>
    <row r="23" spans="1:6" x14ac:dyDescent="0.25">
      <c r="A23" s="6"/>
      <c r="B23" s="22"/>
      <c r="C23" s="6"/>
      <c r="D23" s="6"/>
      <c r="E23" s="6"/>
      <c r="F23" s="6"/>
    </row>
    <row r="24" spans="1:6" x14ac:dyDescent="0.25">
      <c r="A24" s="6"/>
      <c r="B24" s="22"/>
      <c r="C24" s="6"/>
      <c r="D24" s="6"/>
      <c r="E24" s="6"/>
      <c r="F24" s="6"/>
    </row>
    <row r="25" spans="1:6" x14ac:dyDescent="0.25">
      <c r="A25" s="6"/>
      <c r="B25" s="22"/>
      <c r="C25" s="6"/>
      <c r="D25" s="6"/>
      <c r="E25" s="6"/>
      <c r="F25" s="6"/>
    </row>
    <row r="26" spans="1:6" x14ac:dyDescent="0.25">
      <c r="A26" s="6"/>
      <c r="B26" s="22"/>
      <c r="C26" s="6"/>
      <c r="D26" s="6"/>
      <c r="E26" s="6"/>
      <c r="F26" s="6"/>
    </row>
    <row r="27" spans="1:6" x14ac:dyDescent="0.25">
      <c r="A27" s="6"/>
      <c r="B27" s="22"/>
      <c r="C27" s="6"/>
      <c r="D27" s="6"/>
      <c r="E27" s="6"/>
      <c r="F27" s="6"/>
    </row>
    <row r="28" spans="1:6" x14ac:dyDescent="0.25">
      <c r="A28" s="23"/>
      <c r="B28" s="22"/>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260"/>
  <sheetViews>
    <sheetView zoomScaleNormal="100" workbookViewId="0">
      <pane xSplit="1" topLeftCell="B1" activePane="topRight" state="frozen"/>
      <selection activeCell="A2" sqref="A2"/>
      <selection pane="topRight" activeCell="H3" sqref="H3"/>
    </sheetView>
  </sheetViews>
  <sheetFormatPr baseColWidth="10" defaultRowHeight="15" x14ac:dyDescent="0.25"/>
  <cols>
    <col min="1" max="1" width="17" style="1" customWidth="1"/>
    <col min="2" max="2" width="19.28515625" style="21" customWidth="1"/>
    <col min="3" max="3" width="25" style="1" customWidth="1"/>
    <col min="4" max="4" width="20" style="1" customWidth="1"/>
    <col min="5" max="5" width="45.85546875" style="1" customWidth="1"/>
    <col min="6" max="6" width="17" style="111" customWidth="1"/>
    <col min="7" max="7" width="17.28515625" style="1" bestFit="1" customWidth="1"/>
    <col min="8" max="8" width="20" style="21" customWidth="1"/>
    <col min="9" max="9" width="11.42578125" style="21"/>
    <col min="10" max="10" width="15.28515625" style="21" customWidth="1"/>
    <col min="11" max="11" width="16" style="1" customWidth="1"/>
    <col min="12" max="12" width="17.42578125" style="1" customWidth="1"/>
    <col min="13" max="13" width="17.42578125" style="73" customWidth="1"/>
    <col min="14" max="14" width="21.5703125" style="77" customWidth="1"/>
    <col min="15" max="16384" width="11.42578125" style="1"/>
  </cols>
  <sheetData>
    <row r="1" spans="1:14" s="82" customFormat="1" ht="59.25" customHeight="1" x14ac:dyDescent="0.25">
      <c r="A1" s="80" t="s">
        <v>0</v>
      </c>
      <c r="B1" s="80" t="s">
        <v>7</v>
      </c>
      <c r="C1" s="80" t="s">
        <v>1</v>
      </c>
      <c r="D1" s="80" t="s">
        <v>8</v>
      </c>
      <c r="E1" s="81" t="s">
        <v>514</v>
      </c>
      <c r="F1" s="80" t="s">
        <v>922</v>
      </c>
      <c r="G1" s="80" t="s">
        <v>10</v>
      </c>
      <c r="H1" s="80" t="s">
        <v>96</v>
      </c>
      <c r="I1" s="12" t="s">
        <v>269</v>
      </c>
      <c r="J1" s="12" t="s">
        <v>1213</v>
      </c>
      <c r="K1" s="80" t="s">
        <v>2</v>
      </c>
      <c r="L1" s="80" t="s">
        <v>3</v>
      </c>
      <c r="M1" s="80" t="s">
        <v>1178</v>
      </c>
      <c r="N1" s="80" t="s">
        <v>12</v>
      </c>
    </row>
    <row r="2" spans="1:14" s="27" customFormat="1" ht="75" x14ac:dyDescent="0.25">
      <c r="A2" s="25" t="s">
        <v>36</v>
      </c>
      <c r="B2" s="12" t="s">
        <v>37</v>
      </c>
      <c r="C2" s="25" t="s">
        <v>38</v>
      </c>
      <c r="D2" s="25" t="s">
        <v>39</v>
      </c>
      <c r="E2" s="65" t="s">
        <v>515</v>
      </c>
      <c r="F2" s="33">
        <v>42384</v>
      </c>
      <c r="G2" s="24">
        <v>40779000</v>
      </c>
      <c r="H2" s="25" t="s">
        <v>40</v>
      </c>
      <c r="I2" s="25"/>
      <c r="J2" s="25" t="s">
        <v>1214</v>
      </c>
      <c r="K2" s="16">
        <v>42384</v>
      </c>
      <c r="L2" s="16">
        <v>42403</v>
      </c>
      <c r="M2" s="83">
        <v>1</v>
      </c>
      <c r="N2" s="12" t="s">
        <v>41</v>
      </c>
    </row>
    <row r="3" spans="1:14" s="86" customFormat="1" ht="72" x14ac:dyDescent="0.25">
      <c r="A3" s="31" t="s">
        <v>209</v>
      </c>
      <c r="B3" s="31" t="s">
        <v>81</v>
      </c>
      <c r="C3" s="31" t="s">
        <v>210</v>
      </c>
      <c r="D3" s="84">
        <v>1036623468</v>
      </c>
      <c r="E3" s="65" t="s">
        <v>516</v>
      </c>
      <c r="F3" s="85">
        <v>42387</v>
      </c>
      <c r="G3" s="56">
        <v>12000000</v>
      </c>
      <c r="H3" s="31" t="s">
        <v>187</v>
      </c>
      <c r="I3" s="31"/>
      <c r="J3" s="31"/>
      <c r="K3" s="52">
        <v>42401</v>
      </c>
      <c r="L3" s="52">
        <v>42767</v>
      </c>
      <c r="M3" s="52" t="s">
        <v>1179</v>
      </c>
      <c r="N3" s="31" t="s">
        <v>211</v>
      </c>
    </row>
    <row r="4" spans="1:14" s="27" customFormat="1" ht="36" x14ac:dyDescent="0.25">
      <c r="A4" s="25" t="s">
        <v>60</v>
      </c>
      <c r="B4" s="12" t="s">
        <v>32</v>
      </c>
      <c r="C4" s="12" t="s">
        <v>61</v>
      </c>
      <c r="D4" s="25" t="s">
        <v>62</v>
      </c>
      <c r="E4" s="65" t="s">
        <v>517</v>
      </c>
      <c r="F4" s="33">
        <v>42387</v>
      </c>
      <c r="G4" s="24">
        <v>78848000</v>
      </c>
      <c r="H4" s="25" t="s">
        <v>11</v>
      </c>
      <c r="I4" s="25"/>
      <c r="J4" s="25"/>
      <c r="K4" s="16">
        <v>42387</v>
      </c>
      <c r="L4" s="16">
        <v>42721</v>
      </c>
      <c r="M4" s="16" t="s">
        <v>1180</v>
      </c>
      <c r="N4" s="12" t="s">
        <v>63</v>
      </c>
    </row>
    <row r="5" spans="1:14" s="27" customFormat="1" ht="105" x14ac:dyDescent="0.25">
      <c r="A5" s="25" t="s">
        <v>46</v>
      </c>
      <c r="B5" s="12" t="s">
        <v>47</v>
      </c>
      <c r="C5" s="25" t="s">
        <v>48</v>
      </c>
      <c r="D5" s="25" t="s">
        <v>49</v>
      </c>
      <c r="E5" s="65" t="s">
        <v>518</v>
      </c>
      <c r="F5" s="33">
        <v>42390</v>
      </c>
      <c r="G5" s="24">
        <v>38376489</v>
      </c>
      <c r="H5" s="25" t="s">
        <v>50</v>
      </c>
      <c r="I5" s="12" t="s">
        <v>766</v>
      </c>
      <c r="J5" s="12"/>
      <c r="K5" s="16">
        <v>42390</v>
      </c>
      <c r="L5" s="32" t="s">
        <v>765</v>
      </c>
      <c r="M5" s="83">
        <v>0.78</v>
      </c>
      <c r="N5" s="12" t="s">
        <v>51</v>
      </c>
    </row>
    <row r="6" spans="1:14" s="89" customFormat="1" ht="48" x14ac:dyDescent="0.25">
      <c r="A6" s="12" t="s">
        <v>207</v>
      </c>
      <c r="B6" s="12" t="s">
        <v>32</v>
      </c>
      <c r="C6" s="12" t="s">
        <v>208</v>
      </c>
      <c r="D6" s="87">
        <v>43795503</v>
      </c>
      <c r="E6" s="65" t="s">
        <v>519</v>
      </c>
      <c r="F6" s="88">
        <v>42391</v>
      </c>
      <c r="G6" s="56">
        <v>78927593</v>
      </c>
      <c r="H6" s="12" t="s">
        <v>11</v>
      </c>
      <c r="I6" s="12"/>
      <c r="J6" s="12"/>
      <c r="K6" s="16">
        <v>42401</v>
      </c>
      <c r="L6" s="16">
        <v>42734</v>
      </c>
      <c r="M6" s="16" t="s">
        <v>1181</v>
      </c>
      <c r="N6" s="12" t="s">
        <v>440</v>
      </c>
    </row>
    <row r="7" spans="1:14" s="27" customFormat="1" ht="60" x14ac:dyDescent="0.25">
      <c r="A7" s="25" t="s">
        <v>64</v>
      </c>
      <c r="B7" s="12" t="s">
        <v>32</v>
      </c>
      <c r="C7" s="25" t="s">
        <v>65</v>
      </c>
      <c r="D7" s="25" t="s">
        <v>66</v>
      </c>
      <c r="E7" s="70" t="s">
        <v>520</v>
      </c>
      <c r="F7" s="33">
        <v>42398</v>
      </c>
      <c r="G7" s="24">
        <v>34381600</v>
      </c>
      <c r="H7" s="25" t="s">
        <v>67</v>
      </c>
      <c r="I7" s="25"/>
      <c r="J7" s="25"/>
      <c r="K7" s="16">
        <v>42401</v>
      </c>
      <c r="L7" s="16">
        <v>42460</v>
      </c>
      <c r="M7" s="83">
        <v>1</v>
      </c>
      <c r="N7" s="12" t="s">
        <v>35</v>
      </c>
    </row>
    <row r="8" spans="1:14" s="27" customFormat="1" ht="60" x14ac:dyDescent="0.25">
      <c r="A8" s="25" t="s">
        <v>113</v>
      </c>
      <c r="B8" s="12" t="s">
        <v>114</v>
      </c>
      <c r="C8" s="12" t="s">
        <v>115</v>
      </c>
      <c r="D8" s="25" t="s">
        <v>116</v>
      </c>
      <c r="E8" s="70" t="s">
        <v>521</v>
      </c>
      <c r="F8" s="33">
        <v>42398</v>
      </c>
      <c r="G8" s="24">
        <v>35400000</v>
      </c>
      <c r="H8" s="25" t="s">
        <v>108</v>
      </c>
      <c r="I8" s="25"/>
      <c r="J8" s="25"/>
      <c r="K8" s="16">
        <v>42401</v>
      </c>
      <c r="L8" s="16">
        <v>42582</v>
      </c>
      <c r="M8" s="16" t="s">
        <v>1182</v>
      </c>
      <c r="N8" s="12" t="s">
        <v>117</v>
      </c>
    </row>
    <row r="9" spans="1:14" s="89" customFormat="1" ht="48" x14ac:dyDescent="0.25">
      <c r="A9" s="25" t="s">
        <v>31</v>
      </c>
      <c r="B9" s="12" t="s">
        <v>32</v>
      </c>
      <c r="C9" s="29" t="s">
        <v>33</v>
      </c>
      <c r="D9" s="12" t="s">
        <v>34</v>
      </c>
      <c r="E9" s="70" t="s">
        <v>522</v>
      </c>
      <c r="F9" s="33">
        <v>42401</v>
      </c>
      <c r="G9" s="90">
        <v>292709806</v>
      </c>
      <c r="H9" s="12" t="s">
        <v>11</v>
      </c>
      <c r="I9" s="12"/>
      <c r="J9" s="12"/>
      <c r="K9" s="91">
        <v>42401</v>
      </c>
      <c r="L9" s="32">
        <v>42735</v>
      </c>
      <c r="M9" s="92" t="s">
        <v>1183</v>
      </c>
      <c r="N9" s="29" t="s">
        <v>652</v>
      </c>
    </row>
    <row r="10" spans="1:14" s="89" customFormat="1" ht="48" x14ac:dyDescent="0.25">
      <c r="A10" s="12" t="s">
        <v>212</v>
      </c>
      <c r="B10" s="12" t="s">
        <v>81</v>
      </c>
      <c r="C10" s="12" t="s">
        <v>213</v>
      </c>
      <c r="D10" s="12" t="s">
        <v>214</v>
      </c>
      <c r="E10" s="65" t="s">
        <v>523</v>
      </c>
      <c r="F10" s="88">
        <v>42401</v>
      </c>
      <c r="G10" s="90">
        <v>112085061</v>
      </c>
      <c r="H10" s="12" t="s">
        <v>11</v>
      </c>
      <c r="I10" s="12"/>
      <c r="J10" s="12"/>
      <c r="K10" s="32">
        <v>42401</v>
      </c>
      <c r="L10" s="32">
        <v>42735</v>
      </c>
      <c r="M10" s="92" t="s">
        <v>1184</v>
      </c>
      <c r="N10" s="29" t="s">
        <v>343</v>
      </c>
    </row>
    <row r="11" spans="1:14" s="89" customFormat="1" ht="45" x14ac:dyDescent="0.25">
      <c r="A11" s="12" t="s">
        <v>215</v>
      </c>
      <c r="B11" s="12" t="s">
        <v>81</v>
      </c>
      <c r="C11" s="12" t="s">
        <v>216</v>
      </c>
      <c r="D11" s="12" t="s">
        <v>217</v>
      </c>
      <c r="E11" s="65" t="s">
        <v>524</v>
      </c>
      <c r="F11" s="88">
        <v>42401</v>
      </c>
      <c r="G11" s="90">
        <v>44261800</v>
      </c>
      <c r="H11" s="12" t="s">
        <v>11</v>
      </c>
      <c r="I11" s="12"/>
      <c r="J11" s="12"/>
      <c r="K11" s="32">
        <v>42401</v>
      </c>
      <c r="L11" s="50">
        <v>42735</v>
      </c>
      <c r="M11" s="92" t="s">
        <v>1184</v>
      </c>
      <c r="N11" s="29" t="s">
        <v>183</v>
      </c>
    </row>
    <row r="12" spans="1:14" s="89" customFormat="1" ht="60" x14ac:dyDescent="0.25">
      <c r="A12" s="12" t="s">
        <v>218</v>
      </c>
      <c r="B12" s="12" t="s">
        <v>81</v>
      </c>
      <c r="C12" s="12" t="s">
        <v>220</v>
      </c>
      <c r="D12" s="12" t="s">
        <v>219</v>
      </c>
      <c r="E12" s="65" t="s">
        <v>525</v>
      </c>
      <c r="F12" s="88">
        <v>42401</v>
      </c>
      <c r="G12" s="90">
        <v>24650000</v>
      </c>
      <c r="H12" s="12" t="s">
        <v>11</v>
      </c>
      <c r="I12" s="12"/>
      <c r="J12" s="12"/>
      <c r="K12" s="32">
        <v>42401</v>
      </c>
      <c r="L12" s="32">
        <v>42735</v>
      </c>
      <c r="M12" s="92" t="s">
        <v>1184</v>
      </c>
      <c r="N12" s="29" t="s">
        <v>183</v>
      </c>
    </row>
    <row r="13" spans="1:14" s="89" customFormat="1" ht="45" x14ac:dyDescent="0.25">
      <c r="A13" s="12" t="s">
        <v>221</v>
      </c>
      <c r="B13" s="12" t="s">
        <v>189</v>
      </c>
      <c r="C13" s="12" t="s">
        <v>222</v>
      </c>
      <c r="D13" s="12" t="s">
        <v>223</v>
      </c>
      <c r="E13" s="65" t="s">
        <v>526</v>
      </c>
      <c r="F13" s="88">
        <v>42401</v>
      </c>
      <c r="G13" s="90">
        <v>158895000</v>
      </c>
      <c r="H13" s="12" t="s">
        <v>11</v>
      </c>
      <c r="I13" s="12"/>
      <c r="J13" s="12"/>
      <c r="K13" s="32">
        <v>42401</v>
      </c>
      <c r="L13" s="32">
        <v>42735</v>
      </c>
      <c r="M13" s="92" t="s">
        <v>1184</v>
      </c>
      <c r="N13" s="29" t="s">
        <v>224</v>
      </c>
    </row>
    <row r="14" spans="1:14" s="89" customFormat="1" ht="36" x14ac:dyDescent="0.25">
      <c r="A14" s="12" t="s">
        <v>225</v>
      </c>
      <c r="B14" s="12" t="s">
        <v>81</v>
      </c>
      <c r="C14" s="12" t="s">
        <v>226</v>
      </c>
      <c r="D14" s="12" t="s">
        <v>227</v>
      </c>
      <c r="E14" s="65" t="s">
        <v>527</v>
      </c>
      <c r="F14" s="88">
        <v>42401</v>
      </c>
      <c r="G14" s="90">
        <v>103705701</v>
      </c>
      <c r="H14" s="12" t="s">
        <v>11</v>
      </c>
      <c r="I14" s="12"/>
      <c r="J14" s="12"/>
      <c r="K14" s="32">
        <v>42401</v>
      </c>
      <c r="L14" s="32">
        <v>42735</v>
      </c>
      <c r="M14" s="92" t="s">
        <v>1184</v>
      </c>
      <c r="N14" s="29" t="s">
        <v>415</v>
      </c>
    </row>
    <row r="15" spans="1:14" s="89" customFormat="1" ht="60" x14ac:dyDescent="0.25">
      <c r="A15" s="12" t="s">
        <v>229</v>
      </c>
      <c r="B15" s="12" t="s">
        <v>81</v>
      </c>
      <c r="C15" s="12" t="s">
        <v>230</v>
      </c>
      <c r="D15" s="12" t="s">
        <v>231</v>
      </c>
      <c r="E15" s="65" t="s">
        <v>528</v>
      </c>
      <c r="F15" s="88">
        <v>42401</v>
      </c>
      <c r="G15" s="90">
        <v>28386358</v>
      </c>
      <c r="H15" s="12" t="s">
        <v>11</v>
      </c>
      <c r="I15" s="12"/>
      <c r="J15" s="12"/>
      <c r="K15" s="32">
        <v>42401</v>
      </c>
      <c r="L15" s="32">
        <v>42735</v>
      </c>
      <c r="M15" s="92" t="s">
        <v>1184</v>
      </c>
      <c r="N15" s="29" t="s">
        <v>232</v>
      </c>
    </row>
    <row r="16" spans="1:14" s="89" customFormat="1" ht="48" x14ac:dyDescent="0.25">
      <c r="A16" s="25" t="s">
        <v>110</v>
      </c>
      <c r="B16" s="12" t="s">
        <v>107</v>
      </c>
      <c r="C16" s="12" t="s">
        <v>111</v>
      </c>
      <c r="D16" s="12" t="s">
        <v>112</v>
      </c>
      <c r="E16" s="70" t="s">
        <v>529</v>
      </c>
      <c r="F16" s="33">
        <v>42401</v>
      </c>
      <c r="G16" s="90">
        <v>1960000000</v>
      </c>
      <c r="H16" s="12" t="s">
        <v>71</v>
      </c>
      <c r="I16" s="12"/>
      <c r="J16" s="12"/>
      <c r="K16" s="32">
        <v>42401</v>
      </c>
      <c r="L16" s="32">
        <v>42704</v>
      </c>
      <c r="M16" s="93">
        <v>0.2</v>
      </c>
      <c r="N16" s="29" t="s">
        <v>109</v>
      </c>
    </row>
    <row r="17" spans="1:14" s="89" customFormat="1" ht="108" x14ac:dyDescent="0.25">
      <c r="A17" s="12" t="s">
        <v>57</v>
      </c>
      <c r="B17" s="12" t="s">
        <v>97</v>
      </c>
      <c r="C17" s="12" t="s">
        <v>58</v>
      </c>
      <c r="D17" s="12" t="s">
        <v>9</v>
      </c>
      <c r="E17" s="70" t="s">
        <v>530</v>
      </c>
      <c r="F17" s="88">
        <v>42401</v>
      </c>
      <c r="G17" s="24">
        <v>320006870</v>
      </c>
      <c r="H17" s="12" t="s">
        <v>59</v>
      </c>
      <c r="I17" s="12"/>
      <c r="J17" s="12"/>
      <c r="K17" s="32">
        <v>42403</v>
      </c>
      <c r="L17" s="32">
        <v>42721</v>
      </c>
      <c r="M17" s="93">
        <v>0.19</v>
      </c>
      <c r="N17" s="12" t="s">
        <v>13</v>
      </c>
    </row>
    <row r="18" spans="1:14" s="89" customFormat="1" ht="48" x14ac:dyDescent="0.25">
      <c r="A18" s="25" t="s">
        <v>5</v>
      </c>
      <c r="B18" s="12" t="s">
        <v>97</v>
      </c>
      <c r="C18" s="12" t="s">
        <v>6</v>
      </c>
      <c r="D18" s="12" t="s">
        <v>9</v>
      </c>
      <c r="E18" s="70" t="s">
        <v>531</v>
      </c>
      <c r="F18" s="33">
        <v>42401</v>
      </c>
      <c r="G18" s="94">
        <v>332100000</v>
      </c>
      <c r="H18" s="12" t="s">
        <v>11</v>
      </c>
      <c r="I18" s="12"/>
      <c r="J18" s="12"/>
      <c r="K18" s="32">
        <v>42402</v>
      </c>
      <c r="L18" s="32">
        <v>42735</v>
      </c>
      <c r="M18" s="32" t="s">
        <v>1185</v>
      </c>
      <c r="N18" s="12" t="s">
        <v>13</v>
      </c>
    </row>
    <row r="19" spans="1:14" s="46" customFormat="1" ht="48" x14ac:dyDescent="0.25">
      <c r="A19" s="39" t="s">
        <v>76</v>
      </c>
      <c r="B19" s="41" t="s">
        <v>52</v>
      </c>
      <c r="C19" s="41" t="s">
        <v>77</v>
      </c>
      <c r="D19" s="39" t="s">
        <v>78</v>
      </c>
      <c r="E19" s="70" t="s">
        <v>532</v>
      </c>
      <c r="F19" s="48">
        <v>42401</v>
      </c>
      <c r="G19" s="44">
        <v>82701061</v>
      </c>
      <c r="H19" s="39" t="s">
        <v>11</v>
      </c>
      <c r="I19" s="39"/>
      <c r="J19" s="39"/>
      <c r="K19" s="45">
        <v>42401</v>
      </c>
      <c r="L19" s="45">
        <v>42735</v>
      </c>
      <c r="M19" s="16" t="s">
        <v>1186</v>
      </c>
      <c r="N19" s="41" t="s">
        <v>56</v>
      </c>
    </row>
    <row r="20" spans="1:14" s="27" customFormat="1" ht="48" x14ac:dyDescent="0.25">
      <c r="A20" s="25" t="s">
        <v>83</v>
      </c>
      <c r="B20" s="12" t="s">
        <v>52</v>
      </c>
      <c r="C20" s="12" t="s">
        <v>84</v>
      </c>
      <c r="D20" s="25">
        <v>42756605</v>
      </c>
      <c r="E20" s="70" t="s">
        <v>533</v>
      </c>
      <c r="F20" s="78">
        <v>42401</v>
      </c>
      <c r="G20" s="24">
        <v>93562551</v>
      </c>
      <c r="H20" s="25" t="s">
        <v>11</v>
      </c>
      <c r="I20" s="25"/>
      <c r="J20" s="25"/>
      <c r="K20" s="16">
        <v>42401</v>
      </c>
      <c r="L20" s="16">
        <v>42735</v>
      </c>
      <c r="M20" s="16" t="s">
        <v>1186</v>
      </c>
      <c r="N20" s="12" t="s">
        <v>56</v>
      </c>
    </row>
    <row r="21" spans="1:14" s="27" customFormat="1" ht="75" x14ac:dyDescent="0.25">
      <c r="A21" s="25" t="s">
        <v>176</v>
      </c>
      <c r="B21" s="12" t="s">
        <v>81</v>
      </c>
      <c r="C21" s="12" t="s">
        <v>177</v>
      </c>
      <c r="D21" s="25" t="s">
        <v>178</v>
      </c>
      <c r="E21" s="65" t="s">
        <v>534</v>
      </c>
      <c r="F21" s="79">
        <v>42401</v>
      </c>
      <c r="G21" s="24">
        <v>55755667</v>
      </c>
      <c r="H21" s="25" t="s">
        <v>11</v>
      </c>
      <c r="I21" s="25"/>
      <c r="J21" s="25"/>
      <c r="K21" s="16">
        <v>42401</v>
      </c>
      <c r="L21" s="16">
        <v>42735</v>
      </c>
      <c r="M21" s="16" t="s">
        <v>1186</v>
      </c>
      <c r="N21" s="12" t="s">
        <v>179</v>
      </c>
    </row>
    <row r="22" spans="1:14" s="95" customFormat="1" ht="324" x14ac:dyDescent="0.25">
      <c r="A22" s="12" t="s">
        <v>335</v>
      </c>
      <c r="B22" s="12" t="s">
        <v>81</v>
      </c>
      <c r="C22" s="12" t="s">
        <v>336</v>
      </c>
      <c r="D22" s="12" t="s">
        <v>337</v>
      </c>
      <c r="E22" s="65" t="s">
        <v>535</v>
      </c>
      <c r="F22" s="78">
        <v>42401</v>
      </c>
      <c r="G22" s="26">
        <v>31632691</v>
      </c>
      <c r="H22" s="12" t="s">
        <v>11</v>
      </c>
      <c r="I22" s="12"/>
      <c r="J22" s="12"/>
      <c r="K22" s="32">
        <v>42401</v>
      </c>
      <c r="L22" s="32">
        <v>42735</v>
      </c>
      <c r="M22" s="16" t="s">
        <v>1186</v>
      </c>
      <c r="N22" s="12" t="s">
        <v>338</v>
      </c>
    </row>
    <row r="23" spans="1:14" s="27" customFormat="1" ht="324" x14ac:dyDescent="0.25">
      <c r="A23" s="25" t="s">
        <v>180</v>
      </c>
      <c r="B23" s="12" t="s">
        <v>81</v>
      </c>
      <c r="C23" s="12" t="s">
        <v>181</v>
      </c>
      <c r="D23" s="25" t="s">
        <v>182</v>
      </c>
      <c r="E23" s="96" t="s">
        <v>536</v>
      </c>
      <c r="F23" s="78">
        <v>42401</v>
      </c>
      <c r="G23" s="24">
        <v>12082025</v>
      </c>
      <c r="H23" s="25" t="s">
        <v>11</v>
      </c>
      <c r="I23" s="25"/>
      <c r="J23" s="25"/>
      <c r="K23" s="16">
        <v>42401</v>
      </c>
      <c r="L23" s="16">
        <v>42735</v>
      </c>
      <c r="M23" s="16" t="s">
        <v>1186</v>
      </c>
      <c r="N23" s="12" t="s">
        <v>183</v>
      </c>
    </row>
    <row r="24" spans="1:14" s="27" customFormat="1" ht="36" x14ac:dyDescent="0.25">
      <c r="A24" s="25" t="s">
        <v>184</v>
      </c>
      <c r="B24" s="12" t="s">
        <v>81</v>
      </c>
      <c r="C24" s="12" t="s">
        <v>185</v>
      </c>
      <c r="D24" s="25" t="s">
        <v>186</v>
      </c>
      <c r="E24" s="65" t="s">
        <v>537</v>
      </c>
      <c r="F24" s="78">
        <v>42401</v>
      </c>
      <c r="G24" s="24">
        <v>36715053</v>
      </c>
      <c r="H24" s="25" t="s">
        <v>11</v>
      </c>
      <c r="I24" s="25"/>
      <c r="J24" s="25"/>
      <c r="K24" s="16">
        <v>42401</v>
      </c>
      <c r="L24" s="16">
        <v>42735</v>
      </c>
      <c r="M24" s="16" t="s">
        <v>1186</v>
      </c>
      <c r="N24" s="12" t="s">
        <v>342</v>
      </c>
    </row>
    <row r="25" spans="1:14" s="27" customFormat="1" ht="163.5" customHeight="1" x14ac:dyDescent="0.25">
      <c r="A25" s="97" t="s">
        <v>188</v>
      </c>
      <c r="B25" s="98" t="s">
        <v>189</v>
      </c>
      <c r="C25" s="98" t="s">
        <v>190</v>
      </c>
      <c r="D25" s="98" t="s">
        <v>191</v>
      </c>
      <c r="E25" s="184" t="s">
        <v>538</v>
      </c>
      <c r="F25" s="186">
        <v>42401</v>
      </c>
      <c r="G25" s="99">
        <v>1024752729</v>
      </c>
      <c r="H25" s="97" t="s">
        <v>11</v>
      </c>
      <c r="I25" s="97"/>
      <c r="J25" s="97"/>
      <c r="K25" s="100">
        <v>42401</v>
      </c>
      <c r="L25" s="100">
        <v>42735</v>
      </c>
      <c r="M25" s="100" t="s">
        <v>1186</v>
      </c>
      <c r="N25" s="98" t="s">
        <v>224</v>
      </c>
    </row>
    <row r="26" spans="1:14" s="28" customFormat="1" ht="24.75" customHeight="1" x14ac:dyDescent="0.25">
      <c r="A26" s="101" t="s">
        <v>329</v>
      </c>
      <c r="B26" s="80" t="s">
        <v>328</v>
      </c>
      <c r="C26" s="12"/>
      <c r="D26" s="12"/>
      <c r="E26" s="185"/>
      <c r="F26" s="187"/>
      <c r="G26" s="24"/>
      <c r="H26" s="25"/>
      <c r="I26" s="25"/>
      <c r="J26" s="25"/>
      <c r="K26" s="16"/>
      <c r="L26" s="16"/>
      <c r="M26" s="16"/>
      <c r="N26" s="12"/>
    </row>
    <row r="27" spans="1:14" s="27" customFormat="1" ht="156" x14ac:dyDescent="0.25">
      <c r="A27" s="102" t="s">
        <v>192</v>
      </c>
      <c r="B27" s="103" t="s">
        <v>97</v>
      </c>
      <c r="C27" s="103" t="s">
        <v>193</v>
      </c>
      <c r="D27" s="102" t="s">
        <v>194</v>
      </c>
      <c r="E27" s="104" t="s">
        <v>539</v>
      </c>
      <c r="F27" s="78">
        <v>42401</v>
      </c>
      <c r="G27" s="105">
        <v>33328895</v>
      </c>
      <c r="H27" s="102" t="s">
        <v>195</v>
      </c>
      <c r="I27" s="102"/>
      <c r="J27" s="102"/>
      <c r="K27" s="106">
        <v>42401</v>
      </c>
      <c r="L27" s="106">
        <v>42551</v>
      </c>
      <c r="M27" s="107">
        <v>0.4</v>
      </c>
      <c r="N27" s="103" t="s">
        <v>196</v>
      </c>
    </row>
    <row r="28" spans="1:14" s="27" customFormat="1" ht="48" x14ac:dyDescent="0.25">
      <c r="A28" s="12" t="s">
        <v>234</v>
      </c>
      <c r="B28" s="12" t="s">
        <v>81</v>
      </c>
      <c r="C28" s="12" t="s">
        <v>235</v>
      </c>
      <c r="D28" s="25" t="s">
        <v>236</v>
      </c>
      <c r="E28" s="108" t="s">
        <v>540</v>
      </c>
      <c r="F28" s="79">
        <v>42401</v>
      </c>
      <c r="G28" s="24">
        <v>25751000</v>
      </c>
      <c r="H28" s="25" t="s">
        <v>11</v>
      </c>
      <c r="I28" s="25"/>
      <c r="J28" s="25"/>
      <c r="K28" s="16">
        <v>42401</v>
      </c>
      <c r="L28" s="16">
        <v>42735</v>
      </c>
      <c r="M28" s="16" t="s">
        <v>1186</v>
      </c>
      <c r="N28" s="29" t="s">
        <v>343</v>
      </c>
    </row>
    <row r="29" spans="1:14" s="89" customFormat="1" ht="48" x14ac:dyDescent="0.25">
      <c r="A29" s="12" t="s">
        <v>233</v>
      </c>
      <c r="B29" s="12" t="s">
        <v>81</v>
      </c>
      <c r="C29" s="12" t="s">
        <v>177</v>
      </c>
      <c r="D29" s="12" t="s">
        <v>178</v>
      </c>
      <c r="E29" s="108" t="s">
        <v>541</v>
      </c>
      <c r="F29" s="79">
        <v>42401</v>
      </c>
      <c r="G29" s="56">
        <v>49096938</v>
      </c>
      <c r="H29" s="12" t="s">
        <v>50</v>
      </c>
      <c r="I29" s="12"/>
      <c r="J29" s="12"/>
      <c r="K29" s="16">
        <v>42401</v>
      </c>
      <c r="L29" s="16">
        <v>42490</v>
      </c>
      <c r="M29" s="16" t="s">
        <v>1187</v>
      </c>
      <c r="N29" s="29" t="s">
        <v>343</v>
      </c>
    </row>
    <row r="30" spans="1:14" s="27" customFormat="1" ht="48" x14ac:dyDescent="0.25">
      <c r="A30" s="25" t="s">
        <v>197</v>
      </c>
      <c r="B30" s="12" t="s">
        <v>81</v>
      </c>
      <c r="C30" s="12" t="s">
        <v>198</v>
      </c>
      <c r="D30" s="25" t="s">
        <v>199</v>
      </c>
      <c r="E30" s="108" t="s">
        <v>542</v>
      </c>
      <c r="F30" s="78">
        <v>42401</v>
      </c>
      <c r="G30" s="24">
        <v>32847408</v>
      </c>
      <c r="H30" s="25" t="s">
        <v>11</v>
      </c>
      <c r="I30" s="25"/>
      <c r="J30" s="25"/>
      <c r="K30" s="16">
        <v>42401</v>
      </c>
      <c r="L30" s="16">
        <v>42735</v>
      </c>
      <c r="M30" s="16" t="s">
        <v>1186</v>
      </c>
      <c r="N30" s="29" t="s">
        <v>343</v>
      </c>
    </row>
    <row r="31" spans="1:14" s="27" customFormat="1" x14ac:dyDescent="0.25">
      <c r="A31" s="101" t="s">
        <v>330</v>
      </c>
      <c r="B31" s="80" t="s">
        <v>328</v>
      </c>
      <c r="C31" s="12"/>
      <c r="D31" s="25"/>
      <c r="E31" s="109"/>
      <c r="F31" s="37" t="s">
        <v>328</v>
      </c>
      <c r="G31" s="24"/>
      <c r="H31" s="25"/>
      <c r="I31" s="25"/>
      <c r="J31" s="25"/>
      <c r="K31" s="16"/>
      <c r="L31" s="16"/>
      <c r="M31" s="16"/>
      <c r="N31" s="12"/>
    </row>
    <row r="32" spans="1:14" s="27" customFormat="1" ht="135" x14ac:dyDescent="0.25">
      <c r="A32" s="25" t="s">
        <v>85</v>
      </c>
      <c r="B32" s="12" t="s">
        <v>94</v>
      </c>
      <c r="C32" s="12" t="s">
        <v>86</v>
      </c>
      <c r="D32" s="25" t="s">
        <v>87</v>
      </c>
      <c r="E32" s="70" t="s">
        <v>543</v>
      </c>
      <c r="F32" s="78">
        <v>42402</v>
      </c>
      <c r="G32" s="24">
        <v>6356591736</v>
      </c>
      <c r="H32" s="25" t="s">
        <v>88</v>
      </c>
      <c r="I32" s="12" t="s">
        <v>1094</v>
      </c>
      <c r="J32" s="12"/>
      <c r="K32" s="16">
        <v>42418</v>
      </c>
      <c r="L32" s="16">
        <v>42660</v>
      </c>
      <c r="M32" s="83">
        <v>0.19</v>
      </c>
      <c r="N32" s="12" t="s">
        <v>89</v>
      </c>
    </row>
    <row r="33" spans="1:14" s="111" customFormat="1" ht="180" x14ac:dyDescent="0.25">
      <c r="A33" s="25" t="s">
        <v>79</v>
      </c>
      <c r="B33" s="12" t="s">
        <v>52</v>
      </c>
      <c r="C33" s="12" t="s">
        <v>53</v>
      </c>
      <c r="D33" s="25" t="s">
        <v>54</v>
      </c>
      <c r="E33" s="108" t="s">
        <v>544</v>
      </c>
      <c r="F33" s="79">
        <v>42402</v>
      </c>
      <c r="G33" s="24">
        <v>1485377000</v>
      </c>
      <c r="H33" s="25" t="s">
        <v>55</v>
      </c>
      <c r="I33" s="110" t="s">
        <v>1177</v>
      </c>
      <c r="J33" s="110"/>
      <c r="K33" s="16">
        <v>42405</v>
      </c>
      <c r="L33" s="16">
        <v>42678</v>
      </c>
      <c r="M33" s="83">
        <v>0.22</v>
      </c>
      <c r="N33" s="12" t="s">
        <v>56</v>
      </c>
    </row>
    <row r="34" spans="1:14" s="111" customFormat="1" ht="72" x14ac:dyDescent="0.25">
      <c r="A34" s="25" t="s">
        <v>90</v>
      </c>
      <c r="B34" s="12" t="s">
        <v>97</v>
      </c>
      <c r="C34" s="12" t="s">
        <v>91</v>
      </c>
      <c r="D34" s="25" t="s">
        <v>92</v>
      </c>
      <c r="E34" s="70" t="s">
        <v>545</v>
      </c>
      <c r="F34" s="78">
        <v>42403</v>
      </c>
      <c r="G34" s="24">
        <v>1233933087</v>
      </c>
      <c r="H34" s="25" t="s">
        <v>93</v>
      </c>
      <c r="I34" s="112"/>
      <c r="J34" s="112"/>
      <c r="K34" s="16">
        <v>42404</v>
      </c>
      <c r="L34" s="16">
        <v>42447</v>
      </c>
      <c r="M34" s="83">
        <v>1</v>
      </c>
      <c r="N34" s="12" t="s">
        <v>13</v>
      </c>
    </row>
    <row r="35" spans="1:14" s="27" customFormat="1" ht="48" x14ac:dyDescent="0.25">
      <c r="A35" s="25" t="s">
        <v>42</v>
      </c>
      <c r="B35" s="12" t="s">
        <v>189</v>
      </c>
      <c r="C35" s="12" t="s">
        <v>43</v>
      </c>
      <c r="D35" s="25" t="s">
        <v>44</v>
      </c>
      <c r="E35" s="65" t="s">
        <v>546</v>
      </c>
      <c r="F35" s="78">
        <v>42405</v>
      </c>
      <c r="G35" s="24">
        <v>200000000</v>
      </c>
      <c r="H35" s="25" t="s">
        <v>45</v>
      </c>
      <c r="I35" s="25"/>
      <c r="J35" s="25"/>
      <c r="K35" s="16">
        <v>42408</v>
      </c>
      <c r="L35" s="16">
        <v>42735</v>
      </c>
      <c r="M35" s="16" t="s">
        <v>1188</v>
      </c>
      <c r="N35" s="12" t="s">
        <v>224</v>
      </c>
    </row>
    <row r="36" spans="1:14" s="27" customFormat="1" ht="48" x14ac:dyDescent="0.25">
      <c r="A36" s="25" t="s">
        <v>200</v>
      </c>
      <c r="B36" s="12" t="s">
        <v>189</v>
      </c>
      <c r="C36" s="12" t="s">
        <v>201</v>
      </c>
      <c r="D36" s="25" t="s">
        <v>202</v>
      </c>
      <c r="E36" s="65" t="s">
        <v>547</v>
      </c>
      <c r="F36" s="78">
        <v>42408</v>
      </c>
      <c r="G36" s="24">
        <v>95700000</v>
      </c>
      <c r="H36" s="12" t="s">
        <v>203</v>
      </c>
      <c r="I36" s="25"/>
      <c r="J36" s="25"/>
      <c r="K36" s="16">
        <v>42408</v>
      </c>
      <c r="L36" s="16">
        <v>42735</v>
      </c>
      <c r="M36" s="16" t="s">
        <v>1188</v>
      </c>
      <c r="N36" s="12" t="s">
        <v>224</v>
      </c>
    </row>
    <row r="37" spans="1:14" s="27" customFormat="1" ht="48" x14ac:dyDescent="0.25">
      <c r="A37" s="25" t="s">
        <v>80</v>
      </c>
      <c r="B37" s="12" t="s">
        <v>81</v>
      </c>
      <c r="C37" s="12" t="s">
        <v>82</v>
      </c>
      <c r="D37" s="25">
        <v>43728806</v>
      </c>
      <c r="E37" s="108" t="s">
        <v>548</v>
      </c>
      <c r="F37" s="79">
        <v>42409</v>
      </c>
      <c r="G37" s="24">
        <v>100000000</v>
      </c>
      <c r="H37" s="25" t="s">
        <v>71</v>
      </c>
      <c r="I37" s="25"/>
      <c r="J37" s="25"/>
      <c r="K37" s="16">
        <v>42411</v>
      </c>
      <c r="L37" s="16">
        <v>42714</v>
      </c>
      <c r="M37" s="83">
        <v>0.14000000000000001</v>
      </c>
      <c r="N37" s="12" t="s">
        <v>1001</v>
      </c>
    </row>
    <row r="38" spans="1:14" s="27" customFormat="1" ht="45" x14ac:dyDescent="0.25">
      <c r="A38" s="25" t="s">
        <v>68</v>
      </c>
      <c r="B38" s="12" t="s">
        <v>189</v>
      </c>
      <c r="C38" s="12" t="s">
        <v>69</v>
      </c>
      <c r="D38" s="25" t="s">
        <v>70</v>
      </c>
      <c r="E38" s="65" t="s">
        <v>549</v>
      </c>
      <c r="F38" s="78">
        <v>42410</v>
      </c>
      <c r="G38" s="24">
        <v>204627677</v>
      </c>
      <c r="H38" s="25" t="s">
        <v>71</v>
      </c>
      <c r="I38" s="25"/>
      <c r="J38" s="25"/>
      <c r="K38" s="16">
        <v>42415</v>
      </c>
      <c r="L38" s="16">
        <v>42718</v>
      </c>
      <c r="M38" s="83">
        <v>0.15</v>
      </c>
      <c r="N38" s="29" t="s">
        <v>224</v>
      </c>
    </row>
    <row r="39" spans="1:14" s="27" customFormat="1" ht="156" x14ac:dyDescent="0.25">
      <c r="A39" s="25" t="s">
        <v>72</v>
      </c>
      <c r="B39" s="12" t="s">
        <v>52</v>
      </c>
      <c r="C39" s="12" t="s">
        <v>73</v>
      </c>
      <c r="D39" s="25" t="s">
        <v>74</v>
      </c>
      <c r="E39" s="65" t="s">
        <v>550</v>
      </c>
      <c r="F39" s="78">
        <v>42410</v>
      </c>
      <c r="G39" s="24">
        <v>34854116</v>
      </c>
      <c r="H39" s="25" t="s">
        <v>75</v>
      </c>
      <c r="I39" s="25"/>
      <c r="J39" s="25"/>
      <c r="K39" s="16">
        <v>42411</v>
      </c>
      <c r="L39" s="16">
        <v>42485</v>
      </c>
      <c r="M39" s="16" t="s">
        <v>1187</v>
      </c>
      <c r="N39" s="12" t="s">
        <v>56</v>
      </c>
    </row>
    <row r="40" spans="1:14" s="27" customFormat="1" ht="72" x14ac:dyDescent="0.25">
      <c r="A40" s="25" t="s">
        <v>133</v>
      </c>
      <c r="B40" s="12" t="s">
        <v>134</v>
      </c>
      <c r="C40" s="12" t="s">
        <v>135</v>
      </c>
      <c r="D40" s="25" t="s">
        <v>136</v>
      </c>
      <c r="E40" s="65" t="s">
        <v>551</v>
      </c>
      <c r="F40" s="78">
        <v>42410</v>
      </c>
      <c r="G40" s="24">
        <v>394000000</v>
      </c>
      <c r="H40" s="25" t="s">
        <v>137</v>
      </c>
      <c r="I40" s="25"/>
      <c r="J40" s="25"/>
      <c r="K40" s="16">
        <v>42411</v>
      </c>
      <c r="L40" s="16">
        <v>42733</v>
      </c>
      <c r="M40" s="16" t="s">
        <v>1189</v>
      </c>
      <c r="N40" s="12" t="s">
        <v>265</v>
      </c>
    </row>
    <row r="41" spans="1:14" s="27" customFormat="1" ht="48" x14ac:dyDescent="0.25">
      <c r="A41" s="25" t="s">
        <v>155</v>
      </c>
      <c r="B41" s="12" t="s">
        <v>52</v>
      </c>
      <c r="C41" s="12" t="s">
        <v>156</v>
      </c>
      <c r="D41" s="25" t="s">
        <v>157</v>
      </c>
      <c r="E41" s="65" t="s">
        <v>552</v>
      </c>
      <c r="F41" s="78">
        <v>42411</v>
      </c>
      <c r="G41" s="24">
        <v>40425000</v>
      </c>
      <c r="H41" s="25" t="s">
        <v>59</v>
      </c>
      <c r="I41" s="25"/>
      <c r="J41" s="25"/>
      <c r="K41" s="16">
        <v>42415</v>
      </c>
      <c r="L41" s="16">
        <v>42733</v>
      </c>
      <c r="M41" s="16" t="s">
        <v>1190</v>
      </c>
      <c r="N41" s="12" t="s">
        <v>56</v>
      </c>
    </row>
    <row r="42" spans="1:14" s="27" customFormat="1" ht="72" x14ac:dyDescent="0.25">
      <c r="A42" s="25" t="s">
        <v>98</v>
      </c>
      <c r="B42" s="12" t="s">
        <v>81</v>
      </c>
      <c r="C42" s="12" t="s">
        <v>99</v>
      </c>
      <c r="D42" s="25" t="s">
        <v>100</v>
      </c>
      <c r="E42" s="65" t="s">
        <v>553</v>
      </c>
      <c r="F42" s="78">
        <v>42411</v>
      </c>
      <c r="G42" s="24">
        <v>36352000</v>
      </c>
      <c r="H42" s="25" t="s">
        <v>101</v>
      </c>
      <c r="I42" s="25"/>
      <c r="J42" s="25"/>
      <c r="K42" s="16">
        <v>42415</v>
      </c>
      <c r="L42" s="16">
        <v>42688</v>
      </c>
      <c r="M42" s="16" t="s">
        <v>1191</v>
      </c>
      <c r="N42" s="12" t="s">
        <v>102</v>
      </c>
    </row>
    <row r="43" spans="1:14" s="27" customFormat="1" ht="60" x14ac:dyDescent="0.25">
      <c r="A43" s="25" t="s">
        <v>106</v>
      </c>
      <c r="B43" s="12" t="s">
        <v>107</v>
      </c>
      <c r="C43" s="12" t="s">
        <v>43</v>
      </c>
      <c r="D43" s="25" t="s">
        <v>44</v>
      </c>
      <c r="E43" s="65" t="s">
        <v>554</v>
      </c>
      <c r="F43" s="78">
        <v>42412</v>
      </c>
      <c r="G43" s="24">
        <v>594362208</v>
      </c>
      <c r="H43" s="25" t="s">
        <v>108</v>
      </c>
      <c r="I43" s="25"/>
      <c r="J43" s="25"/>
      <c r="K43" s="16">
        <v>42415</v>
      </c>
      <c r="L43" s="16">
        <v>42596</v>
      </c>
      <c r="M43" s="83">
        <v>0.25</v>
      </c>
      <c r="N43" s="12" t="s">
        <v>109</v>
      </c>
    </row>
    <row r="44" spans="1:14" s="27" customFormat="1" ht="135" x14ac:dyDescent="0.25">
      <c r="A44" s="25" t="s">
        <v>204</v>
      </c>
      <c r="B44" s="12" t="s">
        <v>97</v>
      </c>
      <c r="C44" s="12" t="s">
        <v>205</v>
      </c>
      <c r="D44" s="25" t="s">
        <v>206</v>
      </c>
      <c r="E44" s="65" t="s">
        <v>555</v>
      </c>
      <c r="F44" s="78">
        <v>42412</v>
      </c>
      <c r="G44" s="24">
        <v>18792000</v>
      </c>
      <c r="H44" s="25" t="s">
        <v>108</v>
      </c>
      <c r="I44" s="12" t="s">
        <v>995</v>
      </c>
      <c r="J44" s="12"/>
      <c r="K44" s="16">
        <v>42415</v>
      </c>
      <c r="L44" s="16">
        <v>42596</v>
      </c>
      <c r="M44" s="83">
        <v>0.25</v>
      </c>
      <c r="N44" s="12" t="s">
        <v>196</v>
      </c>
    </row>
    <row r="45" spans="1:14" s="27" customFormat="1" ht="60" x14ac:dyDescent="0.25">
      <c r="A45" s="25" t="s">
        <v>164</v>
      </c>
      <c r="B45" s="12" t="s">
        <v>165</v>
      </c>
      <c r="C45" s="12" t="s">
        <v>166</v>
      </c>
      <c r="D45" s="25" t="s">
        <v>167</v>
      </c>
      <c r="E45" s="65" t="s">
        <v>556</v>
      </c>
      <c r="F45" s="78">
        <v>42412</v>
      </c>
      <c r="G45" s="24">
        <v>295000000</v>
      </c>
      <c r="H45" s="25" t="s">
        <v>168</v>
      </c>
      <c r="I45" s="25"/>
      <c r="J45" s="25"/>
      <c r="K45" s="16">
        <v>42413</v>
      </c>
      <c r="L45" s="16">
        <v>42533</v>
      </c>
      <c r="M45" s="16" t="s">
        <v>1192</v>
      </c>
      <c r="N45" s="12" t="s">
        <v>169</v>
      </c>
    </row>
    <row r="46" spans="1:14" s="27" customFormat="1" ht="48" x14ac:dyDescent="0.25">
      <c r="A46" s="25" t="s">
        <v>148</v>
      </c>
      <c r="B46" s="12" t="s">
        <v>189</v>
      </c>
      <c r="C46" s="12" t="s">
        <v>149</v>
      </c>
      <c r="D46" s="25" t="s">
        <v>152</v>
      </c>
      <c r="E46" s="65" t="s">
        <v>557</v>
      </c>
      <c r="F46" s="78">
        <v>42415</v>
      </c>
      <c r="G46" s="24">
        <v>1175000000</v>
      </c>
      <c r="H46" s="25" t="s">
        <v>153</v>
      </c>
      <c r="I46" s="25"/>
      <c r="J46" s="25"/>
      <c r="K46" s="16">
        <v>42417</v>
      </c>
      <c r="L46" s="16">
        <v>42735</v>
      </c>
      <c r="M46" s="16" t="s">
        <v>1193</v>
      </c>
      <c r="N46" s="12" t="s">
        <v>154</v>
      </c>
    </row>
    <row r="47" spans="1:14" s="27" customFormat="1" ht="60" x14ac:dyDescent="0.25">
      <c r="A47" s="25" t="s">
        <v>162</v>
      </c>
      <c r="B47" s="12" t="s">
        <v>158</v>
      </c>
      <c r="C47" s="12" t="s">
        <v>159</v>
      </c>
      <c r="D47" s="25" t="s">
        <v>160</v>
      </c>
      <c r="E47" s="65" t="s">
        <v>558</v>
      </c>
      <c r="F47" s="78">
        <v>42415</v>
      </c>
      <c r="G47" s="24">
        <v>25923150</v>
      </c>
      <c r="H47" s="25" t="s">
        <v>59</v>
      </c>
      <c r="I47" s="25"/>
      <c r="J47" s="25"/>
      <c r="K47" s="16">
        <v>42416</v>
      </c>
      <c r="L47" s="16">
        <v>42734</v>
      </c>
      <c r="M47" s="83">
        <v>0.14000000000000001</v>
      </c>
      <c r="N47" s="12" t="s">
        <v>351</v>
      </c>
    </row>
    <row r="48" spans="1:14" s="27" customFormat="1" ht="72" x14ac:dyDescent="0.25">
      <c r="A48" s="25" t="s">
        <v>103</v>
      </c>
      <c r="B48" s="12" t="s">
        <v>52</v>
      </c>
      <c r="C48" s="12" t="s">
        <v>104</v>
      </c>
      <c r="D48" s="25" t="s">
        <v>105</v>
      </c>
      <c r="E48" s="65" t="s">
        <v>559</v>
      </c>
      <c r="F48" s="78">
        <v>42415</v>
      </c>
      <c r="G48" s="24">
        <v>74057465</v>
      </c>
      <c r="H48" s="25" t="s">
        <v>59</v>
      </c>
      <c r="I48" s="25"/>
      <c r="J48" s="25"/>
      <c r="K48" s="16">
        <v>42416</v>
      </c>
      <c r="L48" s="16">
        <v>42734</v>
      </c>
      <c r="M48" s="83">
        <v>0.14000000000000001</v>
      </c>
      <c r="N48" s="12" t="s">
        <v>56</v>
      </c>
    </row>
    <row r="49" spans="1:14" s="27" customFormat="1" ht="72" x14ac:dyDescent="0.25">
      <c r="A49" s="25" t="s">
        <v>332</v>
      </c>
      <c r="B49" s="12" t="s">
        <v>52</v>
      </c>
      <c r="C49" s="12" t="s">
        <v>333</v>
      </c>
      <c r="D49" s="25" t="s">
        <v>334</v>
      </c>
      <c r="E49" s="65" t="s">
        <v>560</v>
      </c>
      <c r="F49" s="78">
        <v>42415</v>
      </c>
      <c r="G49" s="24">
        <v>74057465</v>
      </c>
      <c r="H49" s="25" t="s">
        <v>59</v>
      </c>
      <c r="I49" s="25"/>
      <c r="J49" s="25"/>
      <c r="K49" s="16">
        <v>42416</v>
      </c>
      <c r="L49" s="16">
        <v>42734</v>
      </c>
      <c r="M49" s="83">
        <v>0.14000000000000001</v>
      </c>
      <c r="N49" s="12" t="s">
        <v>232</v>
      </c>
    </row>
    <row r="50" spans="1:14" s="27" customFormat="1" ht="84" x14ac:dyDescent="0.25">
      <c r="A50" s="25" t="s">
        <v>150</v>
      </c>
      <c r="B50" s="12" t="s">
        <v>52</v>
      </c>
      <c r="C50" s="12" t="s">
        <v>151</v>
      </c>
      <c r="D50" s="25" t="s">
        <v>54</v>
      </c>
      <c r="E50" s="65" t="s">
        <v>561</v>
      </c>
      <c r="F50" s="78">
        <v>42415</v>
      </c>
      <c r="G50" s="24">
        <v>62500000</v>
      </c>
      <c r="H50" s="25" t="s">
        <v>75</v>
      </c>
      <c r="I50" s="25"/>
      <c r="J50" s="25"/>
      <c r="K50" s="16">
        <v>42419</v>
      </c>
      <c r="L50" s="16">
        <v>42493</v>
      </c>
      <c r="M50" s="83">
        <v>0.17</v>
      </c>
      <c r="N50" s="12" t="s">
        <v>56</v>
      </c>
    </row>
    <row r="51" spans="1:14" s="27" customFormat="1" ht="84" x14ac:dyDescent="0.25">
      <c r="A51" s="25" t="s">
        <v>141</v>
      </c>
      <c r="B51" s="12" t="s">
        <v>142</v>
      </c>
      <c r="C51" s="12" t="s">
        <v>143</v>
      </c>
      <c r="D51" s="25" t="s">
        <v>144</v>
      </c>
      <c r="E51" s="65" t="s">
        <v>562</v>
      </c>
      <c r="F51" s="78">
        <v>42416</v>
      </c>
      <c r="G51" s="24">
        <v>220000000</v>
      </c>
      <c r="H51" s="25" t="s">
        <v>145</v>
      </c>
      <c r="I51" s="25"/>
      <c r="J51" s="25"/>
      <c r="K51" s="16">
        <v>42419</v>
      </c>
      <c r="L51" s="32">
        <v>42722</v>
      </c>
      <c r="M51" s="93">
        <v>0.14000000000000001</v>
      </c>
      <c r="N51" s="12" t="s">
        <v>147</v>
      </c>
    </row>
    <row r="52" spans="1:14" s="27" customFormat="1" ht="60" x14ac:dyDescent="0.25">
      <c r="A52" s="25" t="s">
        <v>138</v>
      </c>
      <c r="B52" s="12" t="s">
        <v>97</v>
      </c>
      <c r="C52" s="12" t="s">
        <v>139</v>
      </c>
      <c r="D52" s="25" t="s">
        <v>140</v>
      </c>
      <c r="E52" s="65" t="s">
        <v>563</v>
      </c>
      <c r="F52" s="78">
        <v>42416</v>
      </c>
      <c r="G52" s="24">
        <v>321835655</v>
      </c>
      <c r="H52" s="25" t="s">
        <v>145</v>
      </c>
      <c r="I52" s="25"/>
      <c r="J52" s="25"/>
      <c r="K52" s="16">
        <v>42417</v>
      </c>
      <c r="L52" s="16">
        <v>42720</v>
      </c>
      <c r="M52" s="93">
        <v>0.14000000000000001</v>
      </c>
      <c r="N52" s="12" t="s">
        <v>146</v>
      </c>
    </row>
    <row r="53" spans="1:14" s="27" customFormat="1" ht="180" x14ac:dyDescent="0.25">
      <c r="A53" s="25" t="s">
        <v>129</v>
      </c>
      <c r="B53" s="12" t="s">
        <v>189</v>
      </c>
      <c r="C53" s="12" t="s">
        <v>130</v>
      </c>
      <c r="D53" s="25" t="s">
        <v>131</v>
      </c>
      <c r="E53" s="70" t="s">
        <v>564</v>
      </c>
      <c r="F53" s="78">
        <v>42417</v>
      </c>
      <c r="G53" s="24">
        <v>2996895520</v>
      </c>
      <c r="H53" s="25" t="s">
        <v>132</v>
      </c>
      <c r="I53" s="12" t="s">
        <v>881</v>
      </c>
      <c r="J53" s="12"/>
      <c r="K53" s="16">
        <v>42422</v>
      </c>
      <c r="L53" s="16">
        <v>42521</v>
      </c>
      <c r="M53" s="83">
        <v>0.38</v>
      </c>
      <c r="N53" s="12" t="s">
        <v>224</v>
      </c>
    </row>
    <row r="54" spans="1:14" s="27" customFormat="1" ht="60" x14ac:dyDescent="0.25">
      <c r="A54" s="25" t="s">
        <v>125</v>
      </c>
      <c r="B54" s="12" t="s">
        <v>52</v>
      </c>
      <c r="C54" s="12" t="s">
        <v>126</v>
      </c>
      <c r="D54" s="25" t="s">
        <v>74</v>
      </c>
      <c r="E54" s="70" t="s">
        <v>565</v>
      </c>
      <c r="F54" s="78">
        <v>42418</v>
      </c>
      <c r="G54" s="24">
        <v>89906800</v>
      </c>
      <c r="H54" s="25" t="s">
        <v>67</v>
      </c>
      <c r="I54" s="25"/>
      <c r="J54" s="25"/>
      <c r="K54" s="16">
        <v>42419</v>
      </c>
      <c r="L54" s="16">
        <v>42478</v>
      </c>
      <c r="M54" s="16" t="s">
        <v>1194</v>
      </c>
      <c r="N54" s="12" t="s">
        <v>161</v>
      </c>
    </row>
    <row r="55" spans="1:14" s="27" customFormat="1" ht="48" x14ac:dyDescent="0.25">
      <c r="A55" s="25" t="s">
        <v>118</v>
      </c>
      <c r="B55" s="12" t="s">
        <v>97</v>
      </c>
      <c r="C55" s="12" t="s">
        <v>119</v>
      </c>
      <c r="D55" s="25" t="s">
        <v>120</v>
      </c>
      <c r="E55" s="70" t="s">
        <v>566</v>
      </c>
      <c r="F55" s="78">
        <v>42418</v>
      </c>
      <c r="G55" s="24">
        <v>223000000</v>
      </c>
      <c r="H55" s="25" t="s">
        <v>121</v>
      </c>
      <c r="I55" s="25"/>
      <c r="J55" s="25"/>
      <c r="K55" s="16">
        <v>42419</v>
      </c>
      <c r="L55" s="16">
        <v>42734</v>
      </c>
      <c r="M55" s="16" t="s">
        <v>1195</v>
      </c>
      <c r="N55" s="12" t="s">
        <v>266</v>
      </c>
    </row>
    <row r="56" spans="1:14" s="27" customFormat="1" ht="72" x14ac:dyDescent="0.25">
      <c r="A56" s="25" t="s">
        <v>127</v>
      </c>
      <c r="B56" s="12" t="s">
        <v>52</v>
      </c>
      <c r="C56" s="12" t="s">
        <v>128</v>
      </c>
      <c r="D56" s="25">
        <v>35696599</v>
      </c>
      <c r="E56" s="70" t="s">
        <v>567</v>
      </c>
      <c r="F56" s="78">
        <v>42418</v>
      </c>
      <c r="G56" s="24">
        <v>26500000</v>
      </c>
      <c r="H56" s="25" t="s">
        <v>71</v>
      </c>
      <c r="I56" s="25"/>
      <c r="J56" s="25"/>
      <c r="K56" s="16">
        <v>42422</v>
      </c>
      <c r="L56" s="16">
        <v>42725</v>
      </c>
      <c r="M56" s="83">
        <v>0.13</v>
      </c>
      <c r="N56" s="34" t="s">
        <v>163</v>
      </c>
    </row>
    <row r="57" spans="1:14" s="27" customFormat="1" ht="60" x14ac:dyDescent="0.25">
      <c r="A57" s="25" t="s">
        <v>122</v>
      </c>
      <c r="B57" s="12" t="s">
        <v>97</v>
      </c>
      <c r="C57" s="12" t="s">
        <v>123</v>
      </c>
      <c r="D57" s="25" t="s">
        <v>124</v>
      </c>
      <c r="E57" s="70" t="s">
        <v>568</v>
      </c>
      <c r="F57" s="78">
        <v>42418</v>
      </c>
      <c r="G57" s="24">
        <v>200000000</v>
      </c>
      <c r="H57" s="25" t="s">
        <v>108</v>
      </c>
      <c r="I57" s="25"/>
      <c r="J57" s="25"/>
      <c r="K57" s="16">
        <v>42419</v>
      </c>
      <c r="L57" s="16">
        <v>42600</v>
      </c>
      <c r="M57" s="16" t="s">
        <v>1196</v>
      </c>
      <c r="N57" s="12" t="s">
        <v>266</v>
      </c>
    </row>
    <row r="58" spans="1:14" s="27" customFormat="1" ht="135" x14ac:dyDescent="0.25">
      <c r="A58" s="25" t="s">
        <v>170</v>
      </c>
      <c r="B58" s="12" t="s">
        <v>921</v>
      </c>
      <c r="C58" s="12" t="s">
        <v>171</v>
      </c>
      <c r="D58" s="25" t="s">
        <v>172</v>
      </c>
      <c r="E58" s="70" t="s">
        <v>569</v>
      </c>
      <c r="F58" s="78">
        <v>42418</v>
      </c>
      <c r="G58" s="24">
        <v>139995994</v>
      </c>
      <c r="H58" s="25" t="s">
        <v>173</v>
      </c>
      <c r="I58" s="12" t="s">
        <v>815</v>
      </c>
      <c r="J58" s="113"/>
      <c r="K58" s="16">
        <v>42419</v>
      </c>
      <c r="L58" s="16">
        <v>42569</v>
      </c>
      <c r="M58" s="27" t="s">
        <v>1197</v>
      </c>
      <c r="N58" s="12" t="s">
        <v>175</v>
      </c>
    </row>
    <row r="59" spans="1:14" s="27" customFormat="1" ht="60" x14ac:dyDescent="0.25">
      <c r="A59" s="25" t="s">
        <v>262</v>
      </c>
      <c r="B59" s="12" t="s">
        <v>81</v>
      </c>
      <c r="C59" s="12" t="s">
        <v>263</v>
      </c>
      <c r="D59" s="25" t="s">
        <v>264</v>
      </c>
      <c r="E59" s="114" t="s">
        <v>570</v>
      </c>
      <c r="F59" s="78">
        <v>42418</v>
      </c>
      <c r="G59" s="24">
        <v>18699200</v>
      </c>
      <c r="H59" s="25" t="s">
        <v>121</v>
      </c>
      <c r="I59" s="25"/>
      <c r="J59" s="25"/>
      <c r="K59" s="16">
        <v>42419</v>
      </c>
      <c r="L59" s="16">
        <v>42735</v>
      </c>
      <c r="M59" s="16" t="s">
        <v>1195</v>
      </c>
      <c r="N59" s="12" t="s">
        <v>675</v>
      </c>
    </row>
    <row r="60" spans="1:14" s="27" customFormat="1" ht="135" x14ac:dyDescent="0.25">
      <c r="A60" s="25" t="s">
        <v>243</v>
      </c>
      <c r="B60" s="12" t="s">
        <v>134</v>
      </c>
      <c r="C60" s="12" t="s">
        <v>244</v>
      </c>
      <c r="D60" s="25" t="s">
        <v>245</v>
      </c>
      <c r="E60" s="70" t="s">
        <v>571</v>
      </c>
      <c r="F60" s="78">
        <v>42419</v>
      </c>
      <c r="G60" s="24">
        <v>72000000</v>
      </c>
      <c r="H60" s="25" t="s">
        <v>108</v>
      </c>
      <c r="I60" s="12" t="s">
        <v>1016</v>
      </c>
      <c r="J60" s="12"/>
      <c r="K60" s="16">
        <v>42422</v>
      </c>
      <c r="L60" s="16">
        <v>42603</v>
      </c>
      <c r="M60" s="16" t="s">
        <v>1198</v>
      </c>
      <c r="N60" s="12" t="s">
        <v>265</v>
      </c>
    </row>
    <row r="61" spans="1:14" s="27" customFormat="1" ht="120" x14ac:dyDescent="0.25">
      <c r="A61" s="12" t="s">
        <v>292</v>
      </c>
      <c r="B61" s="12" t="s">
        <v>81</v>
      </c>
      <c r="C61" s="12" t="s">
        <v>291</v>
      </c>
      <c r="D61" s="12" t="s">
        <v>290</v>
      </c>
      <c r="E61" s="114" t="s">
        <v>572</v>
      </c>
      <c r="F61" s="78">
        <v>42420</v>
      </c>
      <c r="G61" s="26" t="s">
        <v>174</v>
      </c>
      <c r="H61" s="12" t="s">
        <v>289</v>
      </c>
      <c r="I61" s="12"/>
      <c r="J61" s="12"/>
      <c r="K61" s="32">
        <v>42420</v>
      </c>
      <c r="L61" s="32">
        <v>44246</v>
      </c>
      <c r="M61" s="32" t="s">
        <v>1199</v>
      </c>
      <c r="N61" s="12" t="s">
        <v>211</v>
      </c>
    </row>
    <row r="62" spans="1:14" s="27" customFormat="1" ht="132" x14ac:dyDescent="0.25">
      <c r="A62" s="25" t="s">
        <v>250</v>
      </c>
      <c r="B62" s="12" t="s">
        <v>251</v>
      </c>
      <c r="C62" s="12" t="s">
        <v>252</v>
      </c>
      <c r="D62" s="25" t="s">
        <v>253</v>
      </c>
      <c r="E62" s="70" t="s">
        <v>573</v>
      </c>
      <c r="F62" s="78">
        <v>42422</v>
      </c>
      <c r="G62" s="24">
        <v>329000000</v>
      </c>
      <c r="H62" s="25" t="s">
        <v>71</v>
      </c>
      <c r="I62" s="25"/>
      <c r="J62" s="25"/>
      <c r="K62" s="16">
        <v>42424</v>
      </c>
      <c r="L62" s="16">
        <v>42727</v>
      </c>
      <c r="M62" s="83">
        <v>0.12</v>
      </c>
      <c r="N62" s="12" t="s">
        <v>13</v>
      </c>
    </row>
    <row r="63" spans="1:14" s="27" customFormat="1" ht="48" x14ac:dyDescent="0.25">
      <c r="A63" s="25" t="s">
        <v>246</v>
      </c>
      <c r="B63" s="12" t="s">
        <v>97</v>
      </c>
      <c r="C63" s="12" t="s">
        <v>247</v>
      </c>
      <c r="D63" s="25" t="s">
        <v>248</v>
      </c>
      <c r="E63" s="70" t="s">
        <v>574</v>
      </c>
      <c r="F63" s="78">
        <v>42422</v>
      </c>
      <c r="G63" s="24">
        <v>58722514</v>
      </c>
      <c r="H63" s="25" t="s">
        <v>249</v>
      </c>
      <c r="I63" s="25"/>
      <c r="J63" s="25"/>
      <c r="K63" s="16">
        <v>42430</v>
      </c>
      <c r="L63" s="16">
        <v>42460</v>
      </c>
      <c r="M63" s="83">
        <v>1</v>
      </c>
      <c r="N63" s="12" t="s">
        <v>196</v>
      </c>
    </row>
    <row r="64" spans="1:14" s="27" customFormat="1" ht="48" x14ac:dyDescent="0.25">
      <c r="A64" s="25" t="s">
        <v>240</v>
      </c>
      <c r="B64" s="12" t="s">
        <v>114</v>
      </c>
      <c r="C64" s="12" t="s">
        <v>241</v>
      </c>
      <c r="D64" s="25" t="s">
        <v>1008</v>
      </c>
      <c r="E64" s="115" t="s">
        <v>575</v>
      </c>
      <c r="F64" s="79">
        <v>42422</v>
      </c>
      <c r="G64" s="24">
        <v>9563543</v>
      </c>
      <c r="H64" s="25" t="s">
        <v>281</v>
      </c>
      <c r="I64" s="25"/>
      <c r="J64" s="25"/>
      <c r="K64" s="16">
        <v>42425</v>
      </c>
      <c r="L64" s="16">
        <v>42735</v>
      </c>
      <c r="M64" s="16" t="s">
        <v>1200</v>
      </c>
      <c r="N64" s="12" t="s">
        <v>432</v>
      </c>
    </row>
    <row r="65" spans="1:14" s="27" customFormat="1" x14ac:dyDescent="0.25">
      <c r="A65" s="101" t="s">
        <v>242</v>
      </c>
      <c r="B65" s="80" t="s">
        <v>328</v>
      </c>
      <c r="C65" s="12"/>
      <c r="D65" s="25"/>
      <c r="E65" s="109"/>
      <c r="F65" s="78">
        <v>42422</v>
      </c>
      <c r="G65" s="24"/>
      <c r="H65" s="25"/>
      <c r="I65" s="25"/>
      <c r="J65" s="25"/>
      <c r="K65" s="16"/>
      <c r="L65" s="16"/>
      <c r="M65" s="16"/>
      <c r="N65" s="12"/>
    </row>
    <row r="66" spans="1:14" s="27" customFormat="1" ht="48" x14ac:dyDescent="0.25">
      <c r="A66" s="25" t="s">
        <v>278</v>
      </c>
      <c r="B66" s="12" t="s">
        <v>114</v>
      </c>
      <c r="C66" s="12" t="s">
        <v>279</v>
      </c>
      <c r="D66" s="25" t="s">
        <v>280</v>
      </c>
      <c r="E66" s="115" t="s">
        <v>577</v>
      </c>
      <c r="F66" s="79">
        <v>42422</v>
      </c>
      <c r="G66" s="24">
        <v>54511498</v>
      </c>
      <c r="H66" s="25" t="s">
        <v>281</v>
      </c>
      <c r="I66" s="25"/>
      <c r="J66" s="25"/>
      <c r="K66" s="16">
        <v>42425</v>
      </c>
      <c r="L66" s="16">
        <v>42735</v>
      </c>
      <c r="M66" s="16" t="s">
        <v>1200</v>
      </c>
      <c r="N66" s="12" t="s">
        <v>288</v>
      </c>
    </row>
    <row r="67" spans="1:14" s="27" customFormat="1" ht="60" x14ac:dyDescent="0.25">
      <c r="A67" s="25" t="s">
        <v>254</v>
      </c>
      <c r="B67" s="12" t="s">
        <v>81</v>
      </c>
      <c r="C67" s="12" t="s">
        <v>255</v>
      </c>
      <c r="D67" s="25" t="s">
        <v>256</v>
      </c>
      <c r="E67" s="70" t="s">
        <v>578</v>
      </c>
      <c r="F67" s="78">
        <v>42422</v>
      </c>
      <c r="G67" s="24">
        <v>4510080</v>
      </c>
      <c r="H67" s="12" t="s">
        <v>257</v>
      </c>
      <c r="I67" s="25"/>
      <c r="J67" s="25"/>
      <c r="K67" s="16">
        <v>42423</v>
      </c>
      <c r="L67" s="16">
        <v>42426</v>
      </c>
      <c r="M67" s="83">
        <v>1</v>
      </c>
      <c r="N67" s="12" t="s">
        <v>267</v>
      </c>
    </row>
    <row r="68" spans="1:14" s="27" customFormat="1" ht="150" x14ac:dyDescent="0.25">
      <c r="A68" s="25" t="s">
        <v>237</v>
      </c>
      <c r="B68" s="12" t="s">
        <v>97</v>
      </c>
      <c r="C68" s="12" t="s">
        <v>238</v>
      </c>
      <c r="D68" s="25" t="s">
        <v>239</v>
      </c>
      <c r="E68" s="70" t="s">
        <v>579</v>
      </c>
      <c r="F68" s="78">
        <v>42422</v>
      </c>
      <c r="G68" s="24">
        <v>464900000</v>
      </c>
      <c r="H68" s="25" t="s">
        <v>88</v>
      </c>
      <c r="I68" s="12" t="s">
        <v>1129</v>
      </c>
      <c r="J68" s="12"/>
      <c r="K68" s="16">
        <v>42423</v>
      </c>
      <c r="L68" s="16">
        <v>42665</v>
      </c>
      <c r="M68" s="16" t="s">
        <v>1201</v>
      </c>
      <c r="N68" s="12" t="s">
        <v>196</v>
      </c>
    </row>
    <row r="69" spans="1:14" s="27" customFormat="1" ht="60" x14ac:dyDescent="0.25">
      <c r="A69" s="25" t="s">
        <v>258</v>
      </c>
      <c r="B69" s="12" t="s">
        <v>52</v>
      </c>
      <c r="C69" s="12" t="s">
        <v>259</v>
      </c>
      <c r="D69" s="25" t="s">
        <v>260</v>
      </c>
      <c r="E69" s="115" t="s">
        <v>580</v>
      </c>
      <c r="F69" s="79">
        <v>42423</v>
      </c>
      <c r="G69" s="24">
        <v>26500000</v>
      </c>
      <c r="H69" s="25" t="s">
        <v>71</v>
      </c>
      <c r="I69" s="25"/>
      <c r="J69" s="25"/>
      <c r="K69" s="16">
        <v>42425</v>
      </c>
      <c r="L69" s="16">
        <v>42728</v>
      </c>
      <c r="M69" s="16" t="s">
        <v>1202</v>
      </c>
      <c r="N69" s="12" t="s">
        <v>268</v>
      </c>
    </row>
    <row r="70" spans="1:14" s="27" customFormat="1" ht="150" x14ac:dyDescent="0.25">
      <c r="A70" s="25" t="s">
        <v>270</v>
      </c>
      <c r="B70" s="12" t="s">
        <v>189</v>
      </c>
      <c r="C70" s="12" t="s">
        <v>271</v>
      </c>
      <c r="D70" s="25" t="s">
        <v>277</v>
      </c>
      <c r="E70" s="70" t="s">
        <v>581</v>
      </c>
      <c r="F70" s="78">
        <v>42425</v>
      </c>
      <c r="G70" s="24">
        <v>27392000</v>
      </c>
      <c r="H70" s="25" t="s">
        <v>195</v>
      </c>
      <c r="I70" s="12" t="s">
        <v>994</v>
      </c>
      <c r="J70" s="12"/>
      <c r="K70" s="16">
        <v>42426</v>
      </c>
      <c r="L70" s="16">
        <v>42576</v>
      </c>
      <c r="M70" s="16" t="s">
        <v>1203</v>
      </c>
      <c r="N70" s="12" t="s">
        <v>303</v>
      </c>
    </row>
    <row r="71" spans="1:14" s="27" customFormat="1" ht="60" x14ac:dyDescent="0.25">
      <c r="A71" s="25" t="s">
        <v>272</v>
      </c>
      <c r="B71" s="12" t="s">
        <v>276</v>
      </c>
      <c r="C71" s="12" t="s">
        <v>273</v>
      </c>
      <c r="D71" s="25">
        <v>1036650012</v>
      </c>
      <c r="E71" s="116" t="s">
        <v>582</v>
      </c>
      <c r="F71" s="78">
        <v>42426</v>
      </c>
      <c r="G71" s="24">
        <v>23500000</v>
      </c>
      <c r="H71" s="25" t="s">
        <v>71</v>
      </c>
      <c r="I71" s="25"/>
      <c r="J71" s="25"/>
      <c r="K71" s="16">
        <v>42426</v>
      </c>
      <c r="L71" s="16">
        <v>42729</v>
      </c>
      <c r="M71" s="16" t="s">
        <v>1204</v>
      </c>
      <c r="N71" s="12" t="s">
        <v>232</v>
      </c>
    </row>
    <row r="72" spans="1:14" s="27" customFormat="1" ht="60" x14ac:dyDescent="0.25">
      <c r="A72" s="25" t="s">
        <v>274</v>
      </c>
      <c r="B72" s="12" t="s">
        <v>276</v>
      </c>
      <c r="C72" s="12" t="s">
        <v>275</v>
      </c>
      <c r="D72" s="25">
        <v>91243497</v>
      </c>
      <c r="E72" s="117" t="s">
        <v>583</v>
      </c>
      <c r="F72" s="79">
        <v>42426</v>
      </c>
      <c r="G72" s="24">
        <v>55000000</v>
      </c>
      <c r="H72" s="25" t="s">
        <v>71</v>
      </c>
      <c r="I72" s="25"/>
      <c r="J72" s="25"/>
      <c r="K72" s="16">
        <v>42429</v>
      </c>
      <c r="L72" s="16">
        <v>42732</v>
      </c>
      <c r="M72" s="16" t="s">
        <v>1205</v>
      </c>
      <c r="N72" s="12" t="s">
        <v>232</v>
      </c>
    </row>
    <row r="73" spans="1:14" s="27" customFormat="1" x14ac:dyDescent="0.25">
      <c r="A73" s="101" t="s">
        <v>331</v>
      </c>
      <c r="B73" s="80" t="s">
        <v>328</v>
      </c>
      <c r="C73" s="12"/>
      <c r="D73" s="25"/>
      <c r="E73" s="109"/>
      <c r="F73" s="78">
        <v>42429</v>
      </c>
      <c r="G73" s="24"/>
      <c r="H73" s="25"/>
      <c r="I73" s="25"/>
      <c r="J73" s="25"/>
      <c r="K73" s="16"/>
      <c r="L73" s="16"/>
      <c r="M73" s="16"/>
      <c r="N73" s="12"/>
    </row>
    <row r="74" spans="1:14" s="27" customFormat="1" ht="45" x14ac:dyDescent="0.25">
      <c r="A74" s="25" t="s">
        <v>282</v>
      </c>
      <c r="B74" s="12" t="s">
        <v>276</v>
      </c>
      <c r="C74" s="12" t="s">
        <v>283</v>
      </c>
      <c r="D74" s="25" t="s">
        <v>284</v>
      </c>
      <c r="E74" s="117" t="s">
        <v>584</v>
      </c>
      <c r="F74" s="79">
        <v>42429</v>
      </c>
      <c r="G74" s="24">
        <v>23500000</v>
      </c>
      <c r="H74" s="25" t="s">
        <v>71</v>
      </c>
      <c r="I74" s="25"/>
      <c r="J74" s="25"/>
      <c r="K74" s="16">
        <v>42430</v>
      </c>
      <c r="L74" s="16">
        <v>42735</v>
      </c>
      <c r="M74" s="83">
        <v>0.1</v>
      </c>
      <c r="N74" s="12" t="s">
        <v>56</v>
      </c>
    </row>
    <row r="75" spans="1:14" s="27" customFormat="1" ht="48" x14ac:dyDescent="0.25">
      <c r="A75" s="25" t="s">
        <v>285</v>
      </c>
      <c r="B75" s="12" t="s">
        <v>189</v>
      </c>
      <c r="C75" s="12" t="s">
        <v>287</v>
      </c>
      <c r="D75" s="25" t="s">
        <v>286</v>
      </c>
      <c r="E75" s="65" t="s">
        <v>585</v>
      </c>
      <c r="F75" s="78">
        <v>42429</v>
      </c>
      <c r="G75" s="24">
        <v>375364000</v>
      </c>
      <c r="H75" s="25" t="s">
        <v>318</v>
      </c>
      <c r="I75" s="25"/>
      <c r="J75" s="25"/>
      <c r="K75" s="16">
        <v>42431</v>
      </c>
      <c r="L75" s="16">
        <v>42735</v>
      </c>
      <c r="M75" s="83">
        <v>0.1</v>
      </c>
      <c r="N75" s="12" t="s">
        <v>319</v>
      </c>
    </row>
    <row r="76" spans="1:14" s="27" customFormat="1" ht="84" x14ac:dyDescent="0.25">
      <c r="A76" s="25" t="s">
        <v>748</v>
      </c>
      <c r="B76" s="12" t="s">
        <v>276</v>
      </c>
      <c r="C76" s="12" t="s">
        <v>293</v>
      </c>
      <c r="D76" s="25" t="s">
        <v>174</v>
      </c>
      <c r="E76" s="118" t="s">
        <v>586</v>
      </c>
      <c r="F76" s="78">
        <v>42430</v>
      </c>
      <c r="G76" s="24">
        <v>25878906</v>
      </c>
      <c r="H76" s="25" t="s">
        <v>71</v>
      </c>
      <c r="I76" s="25"/>
      <c r="J76" s="25"/>
      <c r="K76" s="16">
        <v>42430</v>
      </c>
      <c r="L76" s="16">
        <v>42735</v>
      </c>
      <c r="M76" s="83">
        <v>0.1</v>
      </c>
      <c r="N76" s="12" t="s">
        <v>232</v>
      </c>
    </row>
    <row r="77" spans="1:14" s="27" customFormat="1" ht="90" x14ac:dyDescent="0.25">
      <c r="A77" s="25" t="s">
        <v>294</v>
      </c>
      <c r="B77" s="12" t="s">
        <v>165</v>
      </c>
      <c r="C77" s="12" t="s">
        <v>295</v>
      </c>
      <c r="D77" s="25" t="s">
        <v>304</v>
      </c>
      <c r="E77" s="119" t="s">
        <v>587</v>
      </c>
      <c r="F77" s="78">
        <v>42430</v>
      </c>
      <c r="G77" s="24">
        <v>73480890</v>
      </c>
      <c r="H77" s="25" t="s">
        <v>71</v>
      </c>
      <c r="I77" s="25"/>
      <c r="J77" s="25"/>
      <c r="K77" s="16">
        <v>42430</v>
      </c>
      <c r="L77" s="16">
        <v>42735</v>
      </c>
      <c r="M77" s="83">
        <v>0.1</v>
      </c>
      <c r="N77" s="12" t="s">
        <v>317</v>
      </c>
    </row>
    <row r="78" spans="1:14" s="27" customFormat="1" ht="60" x14ac:dyDescent="0.25">
      <c r="A78" s="39" t="s">
        <v>296</v>
      </c>
      <c r="B78" s="12" t="s">
        <v>251</v>
      </c>
      <c r="C78" s="12" t="s">
        <v>297</v>
      </c>
      <c r="D78" s="25" t="s">
        <v>305</v>
      </c>
      <c r="E78" s="118" t="s">
        <v>588</v>
      </c>
      <c r="F78" s="78">
        <v>42431</v>
      </c>
      <c r="G78" s="24">
        <v>342583264</v>
      </c>
      <c r="H78" s="25" t="s">
        <v>306</v>
      </c>
      <c r="I78" s="25"/>
      <c r="J78" s="25"/>
      <c r="K78" s="16">
        <v>42436</v>
      </c>
      <c r="L78" s="16">
        <v>42722</v>
      </c>
      <c r="M78" s="16" t="s">
        <v>1206</v>
      </c>
      <c r="N78" s="12" t="s">
        <v>307</v>
      </c>
    </row>
    <row r="79" spans="1:14" s="27" customFormat="1" ht="48" x14ac:dyDescent="0.25">
      <c r="A79" s="25" t="s">
        <v>298</v>
      </c>
      <c r="B79" s="12" t="s">
        <v>189</v>
      </c>
      <c r="C79" s="12" t="s">
        <v>299</v>
      </c>
      <c r="D79" s="25" t="s">
        <v>323</v>
      </c>
      <c r="E79" s="118" t="s">
        <v>589</v>
      </c>
      <c r="F79" s="78">
        <v>42432</v>
      </c>
      <c r="G79" s="24">
        <v>25251840</v>
      </c>
      <c r="H79" s="25" t="s">
        <v>168</v>
      </c>
      <c r="I79" s="25"/>
      <c r="J79" s="25"/>
      <c r="K79" s="16">
        <v>42436</v>
      </c>
      <c r="L79" s="16">
        <v>42557</v>
      </c>
      <c r="M79" s="16" t="s">
        <v>1207</v>
      </c>
      <c r="N79" s="12" t="s">
        <v>224</v>
      </c>
    </row>
    <row r="80" spans="1:14" s="27" customFormat="1" ht="120" x14ac:dyDescent="0.25">
      <c r="A80" s="25" t="s">
        <v>300</v>
      </c>
      <c r="B80" s="12" t="s">
        <v>301</v>
      </c>
      <c r="C80" s="12" t="s">
        <v>302</v>
      </c>
      <c r="D80" s="25" t="s">
        <v>320</v>
      </c>
      <c r="E80" s="118" t="s">
        <v>590</v>
      </c>
      <c r="F80" s="78">
        <v>42432</v>
      </c>
      <c r="G80" s="24">
        <v>19473686</v>
      </c>
      <c r="H80" s="25" t="s">
        <v>321</v>
      </c>
      <c r="I80" s="25"/>
      <c r="J80" s="25"/>
      <c r="K80" s="16">
        <v>42437</v>
      </c>
      <c r="L80" s="16">
        <v>42735</v>
      </c>
      <c r="M80" s="16" t="s">
        <v>1208</v>
      </c>
      <c r="N80" s="12" t="s">
        <v>322</v>
      </c>
    </row>
    <row r="81" spans="1:14" s="27" customFormat="1" ht="48" x14ac:dyDescent="0.25">
      <c r="A81" s="25" t="s">
        <v>308</v>
      </c>
      <c r="B81" s="12" t="s">
        <v>301</v>
      </c>
      <c r="C81" s="12" t="s">
        <v>309</v>
      </c>
      <c r="D81" s="25" t="s">
        <v>310</v>
      </c>
      <c r="E81" s="118" t="s">
        <v>591</v>
      </c>
      <c r="F81" s="78">
        <v>42432</v>
      </c>
      <c r="G81" s="24">
        <v>708760445</v>
      </c>
      <c r="H81" s="25" t="s">
        <v>311</v>
      </c>
      <c r="I81" s="25"/>
      <c r="J81" s="25"/>
      <c r="K81" s="16">
        <v>42432</v>
      </c>
      <c r="L81" s="16">
        <v>42735</v>
      </c>
      <c r="M81" s="16" t="s">
        <v>1209</v>
      </c>
      <c r="N81" s="12" t="s">
        <v>102</v>
      </c>
    </row>
    <row r="82" spans="1:14" s="27" customFormat="1" ht="84" x14ac:dyDescent="0.25">
      <c r="A82" s="25" t="s">
        <v>312</v>
      </c>
      <c r="B82" s="12" t="s">
        <v>313</v>
      </c>
      <c r="C82" s="12" t="s">
        <v>314</v>
      </c>
      <c r="D82" s="25" t="s">
        <v>315</v>
      </c>
      <c r="E82" s="118" t="s">
        <v>592</v>
      </c>
      <c r="F82" s="78">
        <v>42433</v>
      </c>
      <c r="G82" s="24">
        <v>4988000</v>
      </c>
      <c r="H82" s="25" t="s">
        <v>316</v>
      </c>
      <c r="I82" s="25"/>
      <c r="J82" s="25"/>
      <c r="K82" s="16">
        <v>42434</v>
      </c>
      <c r="L82" s="16">
        <v>42439</v>
      </c>
      <c r="M82" s="83">
        <v>1</v>
      </c>
      <c r="N82" s="12" t="s">
        <v>303</v>
      </c>
    </row>
    <row r="83" spans="1:14" s="27" customFormat="1" ht="60" x14ac:dyDescent="0.2">
      <c r="A83" s="25" t="s">
        <v>324</v>
      </c>
      <c r="B83" s="12" t="s">
        <v>251</v>
      </c>
      <c r="C83" s="12" t="s">
        <v>325</v>
      </c>
      <c r="D83" s="25" t="s">
        <v>339</v>
      </c>
      <c r="E83" s="120" t="s">
        <v>593</v>
      </c>
      <c r="F83" s="78">
        <v>42437</v>
      </c>
      <c r="G83" s="24">
        <v>465000000</v>
      </c>
      <c r="H83" s="25" t="s">
        <v>340</v>
      </c>
      <c r="I83" s="25"/>
      <c r="J83" s="25"/>
      <c r="K83" s="16">
        <v>42439</v>
      </c>
      <c r="L83" s="16">
        <v>42728</v>
      </c>
      <c r="M83" s="121">
        <v>7.0169999999999996E-2</v>
      </c>
      <c r="N83" s="12" t="s">
        <v>341</v>
      </c>
    </row>
    <row r="84" spans="1:14" s="27" customFormat="1" ht="48" x14ac:dyDescent="0.25">
      <c r="A84" s="25" t="s">
        <v>326</v>
      </c>
      <c r="B84" s="12" t="s">
        <v>251</v>
      </c>
      <c r="C84" s="12" t="s">
        <v>327</v>
      </c>
      <c r="D84" s="25" t="s">
        <v>349</v>
      </c>
      <c r="E84" s="118" t="s">
        <v>594</v>
      </c>
      <c r="F84" s="78">
        <v>42437</v>
      </c>
      <c r="G84" s="24">
        <v>150000000</v>
      </c>
      <c r="H84" s="25" t="s">
        <v>350</v>
      </c>
      <c r="I84" s="25"/>
      <c r="J84" s="25"/>
      <c r="K84" s="16">
        <v>42438</v>
      </c>
      <c r="L84" s="16">
        <v>42735</v>
      </c>
      <c r="M84" s="16" t="s">
        <v>1210</v>
      </c>
      <c r="N84" s="12" t="s">
        <v>266</v>
      </c>
    </row>
    <row r="85" spans="1:14" s="95" customFormat="1" ht="165" x14ac:dyDescent="0.25">
      <c r="A85" s="12" t="s">
        <v>352</v>
      </c>
      <c r="B85" s="12" t="s">
        <v>81</v>
      </c>
      <c r="C85" s="12" t="s">
        <v>353</v>
      </c>
      <c r="D85" s="12" t="s">
        <v>178</v>
      </c>
      <c r="E85" s="118" t="s">
        <v>595</v>
      </c>
      <c r="F85" s="78">
        <v>42438</v>
      </c>
      <c r="G85" s="26">
        <v>30000000</v>
      </c>
      <c r="H85" s="12" t="s">
        <v>354</v>
      </c>
      <c r="I85" s="12" t="s">
        <v>1140</v>
      </c>
      <c r="J85" s="12"/>
      <c r="K85" s="32">
        <v>42464</v>
      </c>
      <c r="L85" s="32">
        <v>42647</v>
      </c>
      <c r="M85" s="32" t="s">
        <v>1211</v>
      </c>
      <c r="N85" s="12" t="s">
        <v>416</v>
      </c>
    </row>
    <row r="86" spans="1:14" s="27" customFormat="1" ht="120" x14ac:dyDescent="0.25">
      <c r="A86" s="25" t="s">
        <v>344</v>
      </c>
      <c r="B86" s="12" t="s">
        <v>346</v>
      </c>
      <c r="C86" s="12" t="s">
        <v>345</v>
      </c>
      <c r="D86" s="25" t="s">
        <v>347</v>
      </c>
      <c r="E86" s="118" t="s">
        <v>596</v>
      </c>
      <c r="F86" s="78">
        <v>42439</v>
      </c>
      <c r="G86" s="24">
        <v>1500000000</v>
      </c>
      <c r="H86" s="25" t="s">
        <v>55</v>
      </c>
      <c r="I86" s="25"/>
      <c r="J86" s="25"/>
      <c r="K86" s="16">
        <v>42439</v>
      </c>
      <c r="L86" s="16">
        <v>42713</v>
      </c>
      <c r="M86" s="16">
        <v>42713</v>
      </c>
      <c r="N86" s="12" t="s">
        <v>348</v>
      </c>
    </row>
    <row r="87" spans="1:14" s="27" customFormat="1" ht="84" x14ac:dyDescent="0.25">
      <c r="A87" s="25" t="s">
        <v>355</v>
      </c>
      <c r="B87" s="12" t="s">
        <v>356</v>
      </c>
      <c r="C87" s="12" t="s">
        <v>38</v>
      </c>
      <c r="D87" s="25" t="s">
        <v>39</v>
      </c>
      <c r="E87" s="118" t="s">
        <v>597</v>
      </c>
      <c r="F87" s="78">
        <v>42446</v>
      </c>
      <c r="G87" s="24">
        <v>797691274</v>
      </c>
      <c r="H87" s="12" t="s">
        <v>357</v>
      </c>
      <c r="I87" s="25"/>
      <c r="J87" s="25"/>
      <c r="K87" s="16">
        <v>42446</v>
      </c>
      <c r="L87" s="16">
        <v>42733</v>
      </c>
      <c r="M87" s="16" t="s">
        <v>1212</v>
      </c>
      <c r="N87" s="12" t="s">
        <v>358</v>
      </c>
    </row>
    <row r="88" spans="1:14" s="27" customFormat="1" ht="45" x14ac:dyDescent="0.25">
      <c r="A88" s="36" t="s">
        <v>359</v>
      </c>
      <c r="B88" s="12" t="s">
        <v>165</v>
      </c>
      <c r="C88" s="35" t="s">
        <v>360</v>
      </c>
      <c r="D88" s="12" t="s">
        <v>378</v>
      </c>
      <c r="E88" s="114" t="s">
        <v>598</v>
      </c>
      <c r="F88" s="78">
        <v>42447</v>
      </c>
      <c r="G88" s="26">
        <v>5037300</v>
      </c>
      <c r="H88" s="12" t="s">
        <v>379</v>
      </c>
      <c r="I88" s="25"/>
      <c r="J88" s="25"/>
      <c r="K88" s="32">
        <v>42447</v>
      </c>
      <c r="L88" s="32">
        <v>42468</v>
      </c>
      <c r="M88" s="16"/>
      <c r="N88" s="12" t="s">
        <v>228</v>
      </c>
    </row>
    <row r="89" spans="1:14" s="95" customFormat="1" ht="84" x14ac:dyDescent="0.25">
      <c r="A89" s="12" t="s">
        <v>361</v>
      </c>
      <c r="B89" s="12" t="s">
        <v>392</v>
      </c>
      <c r="C89" s="12" t="s">
        <v>362</v>
      </c>
      <c r="D89" s="12" t="s">
        <v>393</v>
      </c>
      <c r="E89" s="114" t="s">
        <v>599</v>
      </c>
      <c r="F89" s="78">
        <v>42447</v>
      </c>
      <c r="G89" s="26">
        <v>79584756</v>
      </c>
      <c r="H89" s="12" t="s">
        <v>498</v>
      </c>
      <c r="I89" s="12"/>
      <c r="J89" s="12"/>
      <c r="K89" s="32">
        <v>42457</v>
      </c>
      <c r="L89" s="32">
        <v>42735</v>
      </c>
      <c r="M89" s="16"/>
      <c r="N89" s="12" t="s">
        <v>424</v>
      </c>
    </row>
    <row r="90" spans="1:14" s="27" customFormat="1" ht="36" x14ac:dyDescent="0.25">
      <c r="A90" s="36" t="s">
        <v>363</v>
      </c>
      <c r="B90" s="12" t="s">
        <v>365</v>
      </c>
      <c r="C90" s="35" t="s">
        <v>364</v>
      </c>
      <c r="D90" s="25" t="s">
        <v>366</v>
      </c>
      <c r="E90" s="70" t="s">
        <v>600</v>
      </c>
      <c r="F90" s="78">
        <v>42447</v>
      </c>
      <c r="G90" s="24">
        <v>36020360</v>
      </c>
      <c r="H90" s="25" t="s">
        <v>67</v>
      </c>
      <c r="I90" s="25"/>
      <c r="J90" s="25"/>
      <c r="K90" s="16">
        <v>42460</v>
      </c>
      <c r="L90" s="16">
        <v>42520</v>
      </c>
      <c r="M90" s="16"/>
      <c r="N90" s="12" t="s">
        <v>367</v>
      </c>
    </row>
    <row r="91" spans="1:14" s="27" customFormat="1" ht="90" x14ac:dyDescent="0.25">
      <c r="A91" s="36" t="s">
        <v>368</v>
      </c>
      <c r="B91" s="12" t="s">
        <v>380</v>
      </c>
      <c r="C91" s="35" t="s">
        <v>369</v>
      </c>
      <c r="D91" s="25" t="s">
        <v>381</v>
      </c>
      <c r="E91" s="70" t="s">
        <v>601</v>
      </c>
      <c r="F91" s="78">
        <v>42458</v>
      </c>
      <c r="G91" s="24">
        <v>1863862112</v>
      </c>
      <c r="H91" s="25" t="s">
        <v>55</v>
      </c>
      <c r="I91" s="25"/>
      <c r="J91" s="25"/>
      <c r="K91" s="16">
        <v>42461</v>
      </c>
      <c r="L91" s="16">
        <v>42735</v>
      </c>
      <c r="M91" s="16"/>
      <c r="N91" s="12" t="s">
        <v>431</v>
      </c>
    </row>
    <row r="92" spans="1:14" s="27" customFormat="1" ht="48" x14ac:dyDescent="0.25">
      <c r="A92" s="36" t="s">
        <v>370</v>
      </c>
      <c r="B92" s="12" t="s">
        <v>251</v>
      </c>
      <c r="C92" s="35" t="s">
        <v>371</v>
      </c>
      <c r="D92" s="25" t="s">
        <v>394</v>
      </c>
      <c r="E92" s="70" t="s">
        <v>602</v>
      </c>
      <c r="F92" s="78">
        <v>42459</v>
      </c>
      <c r="G92" s="24">
        <v>1583984601</v>
      </c>
      <c r="H92" s="25" t="s">
        <v>395</v>
      </c>
      <c r="I92" s="25"/>
      <c r="J92" s="25"/>
      <c r="K92" s="16">
        <v>42461</v>
      </c>
      <c r="L92" s="16">
        <v>42720</v>
      </c>
      <c r="M92" s="16"/>
      <c r="N92" s="12" t="s">
        <v>396</v>
      </c>
    </row>
    <row r="93" spans="1:14" s="27" customFormat="1" ht="105" x14ac:dyDescent="0.25">
      <c r="A93" s="39" t="s">
        <v>372</v>
      </c>
      <c r="B93" s="12" t="s">
        <v>251</v>
      </c>
      <c r="C93" s="35" t="s">
        <v>373</v>
      </c>
      <c r="D93" s="25" t="s">
        <v>397</v>
      </c>
      <c r="E93" s="70" t="s">
        <v>603</v>
      </c>
      <c r="F93" s="78">
        <v>42460</v>
      </c>
      <c r="G93" s="56" t="s">
        <v>398</v>
      </c>
      <c r="H93" s="25" t="s">
        <v>55</v>
      </c>
      <c r="I93" s="25"/>
      <c r="J93" s="25"/>
      <c r="K93" s="16">
        <v>42460</v>
      </c>
      <c r="L93" s="16">
        <v>42734</v>
      </c>
      <c r="M93" s="16"/>
      <c r="N93" s="12" t="s">
        <v>399</v>
      </c>
    </row>
    <row r="94" spans="1:14" s="27" customFormat="1" ht="60" x14ac:dyDescent="0.25">
      <c r="A94" s="39" t="s">
        <v>374</v>
      </c>
      <c r="B94" s="12" t="s">
        <v>376</v>
      </c>
      <c r="C94" s="12" t="s">
        <v>375</v>
      </c>
      <c r="D94" s="25" t="s">
        <v>66</v>
      </c>
      <c r="E94" s="115" t="s">
        <v>604</v>
      </c>
      <c r="F94" s="79">
        <v>42460</v>
      </c>
      <c r="G94" s="24">
        <v>558649800</v>
      </c>
      <c r="H94" s="25" t="s">
        <v>55</v>
      </c>
      <c r="I94" s="25"/>
      <c r="J94" s="25"/>
      <c r="K94" s="16">
        <v>42461</v>
      </c>
      <c r="L94" s="16">
        <v>42735</v>
      </c>
      <c r="M94" s="16"/>
      <c r="N94" s="12" t="s">
        <v>769</v>
      </c>
    </row>
    <row r="95" spans="1:14" s="27" customFormat="1" ht="60" x14ac:dyDescent="0.25">
      <c r="A95" s="39" t="s">
        <v>377</v>
      </c>
      <c r="B95" s="12" t="s">
        <v>380</v>
      </c>
      <c r="C95" s="38" t="s">
        <v>391</v>
      </c>
      <c r="D95" s="25">
        <v>70787284</v>
      </c>
      <c r="E95" s="70" t="s">
        <v>605</v>
      </c>
      <c r="F95" s="78">
        <v>42461</v>
      </c>
      <c r="G95" s="24">
        <v>10440000</v>
      </c>
      <c r="H95" s="25" t="s">
        <v>187</v>
      </c>
      <c r="I95" s="25"/>
      <c r="J95" s="25"/>
      <c r="K95" s="16">
        <v>42461</v>
      </c>
      <c r="L95" s="16">
        <v>42825</v>
      </c>
      <c r="M95" s="16"/>
      <c r="N95" s="12" t="s">
        <v>500</v>
      </c>
    </row>
    <row r="96" spans="1:14" s="27" customFormat="1" ht="60" x14ac:dyDescent="0.25">
      <c r="A96" s="25" t="s">
        <v>400</v>
      </c>
      <c r="B96" s="12" t="s">
        <v>401</v>
      </c>
      <c r="C96" s="12" t="s">
        <v>402</v>
      </c>
      <c r="D96" s="25">
        <v>43168195</v>
      </c>
      <c r="E96" s="70" t="s">
        <v>606</v>
      </c>
      <c r="F96" s="78">
        <v>42461</v>
      </c>
      <c r="G96" s="24">
        <v>20654297</v>
      </c>
      <c r="H96" s="25" t="s">
        <v>55</v>
      </c>
      <c r="I96" s="25"/>
      <c r="J96" s="25"/>
      <c r="K96" s="16">
        <v>42461</v>
      </c>
      <c r="L96" s="16">
        <v>42735</v>
      </c>
      <c r="M96" s="16"/>
      <c r="N96" s="12" t="s">
        <v>232</v>
      </c>
    </row>
    <row r="97" spans="1:14" s="27" customFormat="1" ht="96" x14ac:dyDescent="0.25">
      <c r="A97" s="25" t="s">
        <v>408</v>
      </c>
      <c r="B97" s="12" t="s">
        <v>380</v>
      </c>
      <c r="C97" s="12" t="s">
        <v>409</v>
      </c>
      <c r="D97" s="25" t="s">
        <v>410</v>
      </c>
      <c r="E97" s="122" t="s">
        <v>607</v>
      </c>
      <c r="F97" s="78">
        <v>42461</v>
      </c>
      <c r="G97" s="24">
        <v>25200000</v>
      </c>
      <c r="H97" s="25" t="s">
        <v>55</v>
      </c>
      <c r="I97" s="25"/>
      <c r="J97" s="25"/>
      <c r="K97" s="16">
        <v>42461</v>
      </c>
      <c r="L97" s="16">
        <v>42735</v>
      </c>
      <c r="M97" s="16"/>
      <c r="N97" s="12" t="s">
        <v>411</v>
      </c>
    </row>
    <row r="98" spans="1:14" s="27" customFormat="1" ht="108" x14ac:dyDescent="0.25">
      <c r="A98" s="25" t="s">
        <v>403</v>
      </c>
      <c r="B98" s="12" t="s">
        <v>401</v>
      </c>
      <c r="C98" s="12" t="s">
        <v>404</v>
      </c>
      <c r="D98" s="25" t="s">
        <v>405</v>
      </c>
      <c r="E98" s="70" t="s">
        <v>608</v>
      </c>
      <c r="F98" s="78">
        <v>42461</v>
      </c>
      <c r="G98" s="24">
        <v>21972656</v>
      </c>
      <c r="H98" s="25" t="s">
        <v>55</v>
      </c>
      <c r="I98" s="25"/>
      <c r="J98" s="25"/>
      <c r="K98" s="16">
        <v>42461</v>
      </c>
      <c r="L98" s="16">
        <v>42735</v>
      </c>
      <c r="M98" s="16"/>
      <c r="N98" s="12" t="s">
        <v>406</v>
      </c>
    </row>
    <row r="99" spans="1:14" s="27" customFormat="1" ht="36" x14ac:dyDescent="0.25">
      <c r="A99" s="25" t="s">
        <v>382</v>
      </c>
      <c r="B99" s="12" t="s">
        <v>376</v>
      </c>
      <c r="C99" s="12" t="s">
        <v>383</v>
      </c>
      <c r="D99" s="25" t="s">
        <v>384</v>
      </c>
      <c r="E99" s="70" t="s">
        <v>609</v>
      </c>
      <c r="F99" s="78">
        <v>42461</v>
      </c>
      <c r="G99" s="24">
        <v>13569648</v>
      </c>
      <c r="H99" s="25" t="s">
        <v>55</v>
      </c>
      <c r="I99" s="25"/>
      <c r="J99" s="25"/>
      <c r="K99" s="16">
        <v>42461</v>
      </c>
      <c r="L99" s="16">
        <v>42735</v>
      </c>
      <c r="M99" s="16"/>
      <c r="N99" s="12" t="s">
        <v>407</v>
      </c>
    </row>
    <row r="100" spans="1:14" s="27" customFormat="1" ht="36" x14ac:dyDescent="0.25">
      <c r="A100" s="25" t="s">
        <v>385</v>
      </c>
      <c r="B100" s="12" t="s">
        <v>376</v>
      </c>
      <c r="C100" s="12" t="s">
        <v>386</v>
      </c>
      <c r="D100" s="25" t="s">
        <v>387</v>
      </c>
      <c r="E100" s="70" t="s">
        <v>609</v>
      </c>
      <c r="F100" s="78">
        <v>42461</v>
      </c>
      <c r="G100" s="24">
        <v>13569648</v>
      </c>
      <c r="H100" s="25" t="s">
        <v>55</v>
      </c>
      <c r="I100" s="25"/>
      <c r="J100" s="25"/>
      <c r="K100" s="16">
        <v>42461</v>
      </c>
      <c r="L100" s="16">
        <v>42735</v>
      </c>
      <c r="M100" s="16"/>
      <c r="N100" s="12" t="s">
        <v>407</v>
      </c>
    </row>
    <row r="101" spans="1:14" s="27" customFormat="1" ht="36" x14ac:dyDescent="0.25">
      <c r="A101" s="25" t="s">
        <v>388</v>
      </c>
      <c r="B101" s="12" t="s">
        <v>376</v>
      </c>
      <c r="C101" s="12" t="s">
        <v>389</v>
      </c>
      <c r="D101" s="25" t="s">
        <v>390</v>
      </c>
      <c r="E101" s="70" t="s">
        <v>609</v>
      </c>
      <c r="F101" s="78">
        <v>42461</v>
      </c>
      <c r="G101" s="24">
        <v>13569648</v>
      </c>
      <c r="H101" s="25" t="s">
        <v>55</v>
      </c>
      <c r="I101" s="25"/>
      <c r="J101" s="25"/>
      <c r="K101" s="16">
        <v>42461</v>
      </c>
      <c r="L101" s="16">
        <v>42735</v>
      </c>
      <c r="M101" s="16"/>
      <c r="N101" s="12" t="s">
        <v>407</v>
      </c>
    </row>
    <row r="102" spans="1:14" s="27" customFormat="1" ht="75" x14ac:dyDescent="0.25">
      <c r="A102" s="25" t="s">
        <v>412</v>
      </c>
      <c r="B102" s="12" t="s">
        <v>37</v>
      </c>
      <c r="C102" s="12" t="s">
        <v>38</v>
      </c>
      <c r="D102" s="25" t="s">
        <v>39</v>
      </c>
      <c r="E102" s="70" t="s">
        <v>610</v>
      </c>
      <c r="F102" s="78">
        <v>42464</v>
      </c>
      <c r="G102" s="56" t="s">
        <v>414</v>
      </c>
      <c r="H102" s="25" t="s">
        <v>413</v>
      </c>
      <c r="I102" s="25"/>
      <c r="J102" s="25"/>
      <c r="K102" s="16">
        <v>42465</v>
      </c>
      <c r="L102" s="16">
        <v>42734</v>
      </c>
      <c r="M102" s="16"/>
      <c r="N102" s="12" t="s">
        <v>417</v>
      </c>
    </row>
    <row r="103" spans="1:14" s="27" customFormat="1" ht="84" x14ac:dyDescent="0.25">
      <c r="A103" s="42" t="s">
        <v>612</v>
      </c>
      <c r="B103" s="12" t="s">
        <v>276</v>
      </c>
      <c r="C103" s="12" t="s">
        <v>420</v>
      </c>
      <c r="D103" s="25" t="s">
        <v>767</v>
      </c>
      <c r="E103" s="70" t="s">
        <v>611</v>
      </c>
      <c r="F103" s="78">
        <v>42465</v>
      </c>
      <c r="G103" s="24">
        <v>19304740</v>
      </c>
      <c r="H103" s="25" t="s">
        <v>768</v>
      </c>
      <c r="I103" s="25"/>
      <c r="J103" s="25"/>
      <c r="K103" s="16">
        <v>42465</v>
      </c>
      <c r="L103" s="16">
        <v>42494</v>
      </c>
      <c r="M103" s="16"/>
      <c r="N103" s="12" t="s">
        <v>800</v>
      </c>
    </row>
    <row r="104" spans="1:14" s="27" customFormat="1" ht="60" x14ac:dyDescent="0.25">
      <c r="A104" s="25" t="s">
        <v>423</v>
      </c>
      <c r="B104" s="12" t="s">
        <v>189</v>
      </c>
      <c r="C104" s="12" t="s">
        <v>418</v>
      </c>
      <c r="D104" s="25" t="s">
        <v>419</v>
      </c>
      <c r="E104" s="70" t="s">
        <v>613</v>
      </c>
      <c r="F104" s="78">
        <v>42466</v>
      </c>
      <c r="G104" s="24">
        <v>16000000</v>
      </c>
      <c r="H104" s="25" t="s">
        <v>421</v>
      </c>
      <c r="I104" s="25"/>
      <c r="J104" s="25"/>
      <c r="K104" s="16">
        <v>42466</v>
      </c>
      <c r="L104" s="16">
        <v>42735</v>
      </c>
      <c r="M104" s="16"/>
      <c r="N104" s="12" t="s">
        <v>422</v>
      </c>
    </row>
    <row r="105" spans="1:14" s="27" customFormat="1" ht="60" x14ac:dyDescent="0.25">
      <c r="A105" s="25" t="s">
        <v>433</v>
      </c>
      <c r="B105" s="12" t="s">
        <v>251</v>
      </c>
      <c r="C105" s="12" t="s">
        <v>371</v>
      </c>
      <c r="D105" s="25" t="s">
        <v>394</v>
      </c>
      <c r="E105" s="70" t="s">
        <v>614</v>
      </c>
      <c r="F105" s="78">
        <v>42468</v>
      </c>
      <c r="G105" s="24">
        <v>354871260</v>
      </c>
      <c r="H105" s="25" t="s">
        <v>434</v>
      </c>
      <c r="I105" s="25"/>
      <c r="J105" s="25"/>
      <c r="K105" s="16">
        <v>42472</v>
      </c>
      <c r="L105" s="16">
        <v>42700</v>
      </c>
      <c r="M105" s="16"/>
      <c r="N105" s="12" t="s">
        <v>435</v>
      </c>
    </row>
    <row r="106" spans="1:14" s="27" customFormat="1" ht="36" x14ac:dyDescent="0.25">
      <c r="A106" s="25" t="s">
        <v>436</v>
      </c>
      <c r="B106" s="12" t="s">
        <v>376</v>
      </c>
      <c r="C106" s="12" t="s">
        <v>437</v>
      </c>
      <c r="D106" s="25" t="s">
        <v>438</v>
      </c>
      <c r="E106" s="70" t="s">
        <v>609</v>
      </c>
      <c r="F106" s="78">
        <v>42468</v>
      </c>
      <c r="G106" s="24">
        <v>13072094</v>
      </c>
      <c r="H106" s="25" t="s">
        <v>439</v>
      </c>
      <c r="I106" s="25"/>
      <c r="J106" s="72"/>
      <c r="K106" s="16">
        <v>42471</v>
      </c>
      <c r="L106" s="16">
        <v>42735</v>
      </c>
      <c r="M106" s="123"/>
      <c r="N106" s="12" t="s">
        <v>407</v>
      </c>
    </row>
    <row r="107" spans="1:14" s="27" customFormat="1" ht="48" x14ac:dyDescent="0.25">
      <c r="A107" s="39" t="s">
        <v>425</v>
      </c>
      <c r="B107" s="41" t="s">
        <v>426</v>
      </c>
      <c r="C107" s="41" t="s">
        <v>427</v>
      </c>
      <c r="D107" s="25" t="s">
        <v>428</v>
      </c>
      <c r="E107" s="70" t="s">
        <v>615</v>
      </c>
      <c r="F107" s="78">
        <v>42468</v>
      </c>
      <c r="G107" s="24">
        <v>38085934</v>
      </c>
      <c r="H107" s="25" t="s">
        <v>429</v>
      </c>
      <c r="I107" s="25"/>
      <c r="J107" s="72"/>
      <c r="K107" s="16">
        <v>42468</v>
      </c>
      <c r="L107" s="16">
        <v>42735</v>
      </c>
      <c r="M107" s="113"/>
      <c r="N107" s="12" t="s">
        <v>430</v>
      </c>
    </row>
    <row r="108" spans="1:14" s="27" customFormat="1" ht="96" x14ac:dyDescent="0.25">
      <c r="A108" s="42" t="s">
        <v>441</v>
      </c>
      <c r="B108" s="41" t="s">
        <v>251</v>
      </c>
      <c r="C108" s="37" t="s">
        <v>371</v>
      </c>
      <c r="D108" s="25" t="s">
        <v>394</v>
      </c>
      <c r="E108" s="70" t="s">
        <v>616</v>
      </c>
      <c r="F108" s="78">
        <v>42473</v>
      </c>
      <c r="G108" s="24">
        <v>469382957</v>
      </c>
      <c r="H108" s="25" t="s">
        <v>88</v>
      </c>
      <c r="I108" s="25"/>
      <c r="J108" s="72"/>
      <c r="K108" s="16">
        <v>42475</v>
      </c>
      <c r="L108" s="16">
        <v>42718</v>
      </c>
      <c r="M108" s="124"/>
      <c r="N108" s="12" t="s">
        <v>341</v>
      </c>
    </row>
    <row r="109" spans="1:14" s="27" customFormat="1" ht="72" x14ac:dyDescent="0.25">
      <c r="A109" s="42" t="s">
        <v>442</v>
      </c>
      <c r="B109" s="41" t="s">
        <v>301</v>
      </c>
      <c r="C109" s="41" t="s">
        <v>443</v>
      </c>
      <c r="D109" s="25" t="s">
        <v>465</v>
      </c>
      <c r="E109" s="70" t="s">
        <v>617</v>
      </c>
      <c r="F109" s="78">
        <v>42474</v>
      </c>
      <c r="G109" s="24">
        <v>8341560</v>
      </c>
      <c r="H109" s="25" t="s">
        <v>466</v>
      </c>
      <c r="I109" s="25"/>
      <c r="J109" s="72"/>
      <c r="K109" s="16">
        <v>42479</v>
      </c>
      <c r="L109" s="16">
        <v>42508</v>
      </c>
      <c r="M109" s="124"/>
      <c r="N109" s="12" t="s">
        <v>102</v>
      </c>
    </row>
    <row r="110" spans="1:14" s="27" customFormat="1" ht="96" x14ac:dyDescent="0.25">
      <c r="A110" s="42" t="s">
        <v>444</v>
      </c>
      <c r="B110" s="41" t="s">
        <v>401</v>
      </c>
      <c r="C110" s="41" t="s">
        <v>455</v>
      </c>
      <c r="D110" s="25" t="s">
        <v>456</v>
      </c>
      <c r="E110" s="70" t="s">
        <v>618</v>
      </c>
      <c r="F110" s="78">
        <v>42474</v>
      </c>
      <c r="G110" s="24">
        <v>19506836</v>
      </c>
      <c r="H110" s="25" t="s">
        <v>457</v>
      </c>
      <c r="I110" s="25"/>
      <c r="J110" s="72"/>
      <c r="K110" s="16">
        <v>42476</v>
      </c>
      <c r="L110" s="16">
        <v>42735</v>
      </c>
      <c r="M110" s="124"/>
      <c r="N110" s="12" t="s">
        <v>458</v>
      </c>
    </row>
    <row r="111" spans="1:14" s="27" customFormat="1" ht="45" x14ac:dyDescent="0.25">
      <c r="A111" s="42" t="s">
        <v>445</v>
      </c>
      <c r="B111" s="41" t="s">
        <v>401</v>
      </c>
      <c r="C111" s="41" t="s">
        <v>151</v>
      </c>
      <c r="D111" s="25" t="s">
        <v>54</v>
      </c>
      <c r="E111" s="70" t="s">
        <v>619</v>
      </c>
      <c r="F111" s="78">
        <v>42474</v>
      </c>
      <c r="G111" s="24">
        <v>220080000</v>
      </c>
      <c r="H111" s="25" t="s">
        <v>464</v>
      </c>
      <c r="I111" s="25"/>
      <c r="J111" s="72"/>
      <c r="K111" s="16">
        <v>42476</v>
      </c>
      <c r="L111" s="16">
        <v>42735</v>
      </c>
      <c r="M111" s="124"/>
      <c r="N111" s="12" t="s">
        <v>232</v>
      </c>
    </row>
    <row r="112" spans="1:14" s="27" customFormat="1" ht="36" x14ac:dyDescent="0.25">
      <c r="A112" s="42" t="s">
        <v>446</v>
      </c>
      <c r="B112" s="41" t="s">
        <v>426</v>
      </c>
      <c r="C112" s="41" t="s">
        <v>460</v>
      </c>
      <c r="D112" s="25" t="s">
        <v>461</v>
      </c>
      <c r="E112" s="70" t="s">
        <v>620</v>
      </c>
      <c r="F112" s="78">
        <v>42474</v>
      </c>
      <c r="G112" s="24">
        <v>34179684</v>
      </c>
      <c r="H112" s="25" t="s">
        <v>462</v>
      </c>
      <c r="I112" s="25"/>
      <c r="J112" s="72"/>
      <c r="K112" s="16">
        <v>42475</v>
      </c>
      <c r="L112" s="16">
        <v>42730</v>
      </c>
      <c r="M112" s="124"/>
      <c r="N112" s="12" t="s">
        <v>463</v>
      </c>
    </row>
    <row r="113" spans="1:14" s="27" customFormat="1" ht="72" x14ac:dyDescent="0.25">
      <c r="A113" s="42" t="s">
        <v>447</v>
      </c>
      <c r="B113" s="41" t="s">
        <v>401</v>
      </c>
      <c r="C113" s="41" t="s">
        <v>448</v>
      </c>
      <c r="D113" s="25" t="s">
        <v>459</v>
      </c>
      <c r="E113" s="70" t="s">
        <v>621</v>
      </c>
      <c r="F113" s="78">
        <v>42474</v>
      </c>
      <c r="G113" s="24">
        <v>19506836</v>
      </c>
      <c r="H113" s="25" t="s">
        <v>457</v>
      </c>
      <c r="I113" s="25"/>
      <c r="J113" s="72"/>
      <c r="K113" s="16">
        <v>42475</v>
      </c>
      <c r="L113" s="16">
        <v>42733</v>
      </c>
      <c r="M113" s="124"/>
      <c r="N113" s="12" t="s">
        <v>458</v>
      </c>
    </row>
    <row r="114" spans="1:14" s="27" customFormat="1" ht="84" x14ac:dyDescent="0.25">
      <c r="A114" s="42" t="s">
        <v>449</v>
      </c>
      <c r="B114" s="41" t="s">
        <v>401</v>
      </c>
      <c r="C114" s="41" t="s">
        <v>475</v>
      </c>
      <c r="D114" s="25" t="s">
        <v>476</v>
      </c>
      <c r="E114" s="115" t="s">
        <v>622</v>
      </c>
      <c r="F114" s="79">
        <v>42475</v>
      </c>
      <c r="G114" s="24">
        <v>19506836</v>
      </c>
      <c r="H114" s="25" t="s">
        <v>464</v>
      </c>
      <c r="I114" s="25"/>
      <c r="J114" s="72"/>
      <c r="K114" s="16">
        <v>42476</v>
      </c>
      <c r="L114" s="16">
        <v>42735</v>
      </c>
      <c r="M114" s="124"/>
      <c r="N114" s="12" t="s">
        <v>477</v>
      </c>
    </row>
    <row r="115" spans="1:14" s="27" customFormat="1" ht="120" x14ac:dyDescent="0.25">
      <c r="A115" s="42" t="s">
        <v>450</v>
      </c>
      <c r="B115" s="12" t="s">
        <v>356</v>
      </c>
      <c r="C115" s="31" t="s">
        <v>373</v>
      </c>
      <c r="D115" s="25" t="s">
        <v>397</v>
      </c>
      <c r="E115" s="70" t="s">
        <v>623</v>
      </c>
      <c r="F115" s="78">
        <v>42475</v>
      </c>
      <c r="G115" s="56" t="s">
        <v>467</v>
      </c>
      <c r="H115" s="25" t="s">
        <v>464</v>
      </c>
      <c r="I115" s="25"/>
      <c r="J115" s="72"/>
      <c r="K115" s="16">
        <v>42475</v>
      </c>
      <c r="L115" s="16">
        <v>42735</v>
      </c>
      <c r="M115" s="124"/>
      <c r="N115" s="12" t="s">
        <v>468</v>
      </c>
    </row>
    <row r="116" spans="1:14" s="27" customFormat="1" ht="210" x14ac:dyDescent="0.25">
      <c r="A116" s="40" t="s">
        <v>451</v>
      </c>
      <c r="B116" s="12" t="s">
        <v>107</v>
      </c>
      <c r="C116" s="31" t="s">
        <v>452</v>
      </c>
      <c r="D116" s="25" t="s">
        <v>469</v>
      </c>
      <c r="E116" s="70" t="s">
        <v>624</v>
      </c>
      <c r="F116" s="78">
        <v>42475</v>
      </c>
      <c r="G116" s="56" t="s">
        <v>470</v>
      </c>
      <c r="H116" s="25" t="s">
        <v>464</v>
      </c>
      <c r="I116" s="25"/>
      <c r="J116" s="72"/>
      <c r="K116" s="16">
        <v>42475</v>
      </c>
      <c r="L116" s="16">
        <v>42735</v>
      </c>
      <c r="M116" s="124"/>
      <c r="N116" s="12" t="s">
        <v>471</v>
      </c>
    </row>
    <row r="117" spans="1:14" s="27" customFormat="1" ht="195" x14ac:dyDescent="0.25">
      <c r="A117" s="40" t="s">
        <v>453</v>
      </c>
      <c r="B117" s="12" t="s">
        <v>107</v>
      </c>
      <c r="C117" s="31" t="s">
        <v>454</v>
      </c>
      <c r="D117" s="25" t="s">
        <v>472</v>
      </c>
      <c r="E117" s="70" t="s">
        <v>625</v>
      </c>
      <c r="F117" s="78">
        <v>42475</v>
      </c>
      <c r="G117" s="56" t="s">
        <v>473</v>
      </c>
      <c r="H117" s="25" t="s">
        <v>464</v>
      </c>
      <c r="I117" s="25"/>
      <c r="J117" s="72"/>
      <c r="K117" s="16">
        <v>42476</v>
      </c>
      <c r="L117" s="16">
        <v>42735</v>
      </c>
      <c r="M117" s="124"/>
      <c r="N117" s="12" t="s">
        <v>474</v>
      </c>
    </row>
    <row r="118" spans="1:14" s="27" customFormat="1" ht="48" x14ac:dyDescent="0.25">
      <c r="A118" s="25" t="s">
        <v>478</v>
      </c>
      <c r="B118" s="12" t="s">
        <v>376</v>
      </c>
      <c r="C118" s="12" t="s">
        <v>479</v>
      </c>
      <c r="D118" s="25" t="s">
        <v>480</v>
      </c>
      <c r="E118" s="70" t="s">
        <v>626</v>
      </c>
      <c r="F118" s="78">
        <v>42479</v>
      </c>
      <c r="G118" s="24">
        <v>45270480</v>
      </c>
      <c r="H118" s="25" t="s">
        <v>88</v>
      </c>
      <c r="I118" s="25"/>
      <c r="J118" s="72"/>
      <c r="K118" s="16">
        <v>42482</v>
      </c>
      <c r="L118" s="16">
        <v>42725</v>
      </c>
      <c r="M118" s="124"/>
      <c r="N118" s="12" t="s">
        <v>481</v>
      </c>
    </row>
    <row r="119" spans="1:14" s="27" customFormat="1" ht="84" x14ac:dyDescent="0.25">
      <c r="A119" s="25" t="s">
        <v>482</v>
      </c>
      <c r="B119" s="12" t="s">
        <v>483</v>
      </c>
      <c r="C119" s="12" t="s">
        <v>484</v>
      </c>
      <c r="D119" s="25" t="s">
        <v>488</v>
      </c>
      <c r="E119" s="70" t="s">
        <v>627</v>
      </c>
      <c r="F119" s="78">
        <v>42485</v>
      </c>
      <c r="G119" s="24">
        <v>6140688</v>
      </c>
      <c r="H119" s="25" t="s">
        <v>187</v>
      </c>
      <c r="I119" s="25"/>
      <c r="J119" s="72"/>
      <c r="K119" s="16">
        <v>42485</v>
      </c>
      <c r="L119" s="16">
        <v>42849</v>
      </c>
      <c r="M119" s="124"/>
      <c r="N119" s="12" t="s">
        <v>499</v>
      </c>
    </row>
    <row r="120" spans="1:14" s="95" customFormat="1" ht="48" x14ac:dyDescent="0.25">
      <c r="A120" s="12" t="s">
        <v>485</v>
      </c>
      <c r="B120" s="12" t="s">
        <v>489</v>
      </c>
      <c r="C120" s="12" t="s">
        <v>490</v>
      </c>
      <c r="D120" s="12" t="s">
        <v>491</v>
      </c>
      <c r="E120" s="70" t="s">
        <v>541</v>
      </c>
      <c r="F120" s="78">
        <v>42485</v>
      </c>
      <c r="G120" s="26">
        <v>130925168</v>
      </c>
      <c r="H120" s="12" t="s">
        <v>88</v>
      </c>
      <c r="I120" s="12"/>
      <c r="J120" s="113"/>
      <c r="K120" s="32">
        <v>42491</v>
      </c>
      <c r="L120" s="32">
        <v>42735</v>
      </c>
      <c r="M120" s="124"/>
      <c r="N120" s="12" t="s">
        <v>660</v>
      </c>
    </row>
    <row r="121" spans="1:14" s="27" customFormat="1" ht="75" x14ac:dyDescent="0.25">
      <c r="A121" s="39" t="s">
        <v>486</v>
      </c>
      <c r="B121" s="12" t="s">
        <v>251</v>
      </c>
      <c r="C121" s="41" t="s">
        <v>487</v>
      </c>
      <c r="D121" s="25" t="s">
        <v>248</v>
      </c>
      <c r="E121" s="59" t="s">
        <v>628</v>
      </c>
      <c r="F121" s="79">
        <v>42486</v>
      </c>
      <c r="G121" s="24">
        <v>540677450</v>
      </c>
      <c r="H121" s="25" t="s">
        <v>88</v>
      </c>
      <c r="I121" s="25"/>
      <c r="J121" s="72"/>
      <c r="K121" s="16">
        <v>42491</v>
      </c>
      <c r="L121" s="16">
        <v>42735</v>
      </c>
      <c r="M121" s="124"/>
      <c r="N121" s="12" t="s">
        <v>307</v>
      </c>
    </row>
    <row r="122" spans="1:14" s="27" customFormat="1" ht="60" x14ac:dyDescent="0.25">
      <c r="A122" s="39" t="s">
        <v>492</v>
      </c>
      <c r="B122" s="12" t="s">
        <v>189</v>
      </c>
      <c r="C122" s="41" t="s">
        <v>501</v>
      </c>
      <c r="D122" s="25" t="s">
        <v>502</v>
      </c>
      <c r="E122" s="70" t="s">
        <v>629</v>
      </c>
      <c r="F122" s="78">
        <v>42488</v>
      </c>
      <c r="G122" s="24">
        <v>32880000</v>
      </c>
      <c r="H122" s="25" t="s">
        <v>88</v>
      </c>
      <c r="I122" s="25"/>
      <c r="J122" s="72"/>
      <c r="K122" s="16">
        <v>42489</v>
      </c>
      <c r="L122" s="16">
        <v>42732</v>
      </c>
      <c r="M122" s="124"/>
      <c r="N122" s="12" t="s">
        <v>507</v>
      </c>
    </row>
    <row r="123" spans="1:14" s="27" customFormat="1" ht="36" x14ac:dyDescent="0.25">
      <c r="A123" s="42" t="s">
        <v>493</v>
      </c>
      <c r="B123" s="12" t="s">
        <v>489</v>
      </c>
      <c r="C123" s="31" t="s">
        <v>353</v>
      </c>
      <c r="D123" s="12" t="s">
        <v>491</v>
      </c>
      <c r="E123" s="108" t="s">
        <v>630</v>
      </c>
      <c r="F123" s="79">
        <v>42489</v>
      </c>
      <c r="G123" s="26">
        <v>12600000</v>
      </c>
      <c r="H123" s="12" t="s">
        <v>50</v>
      </c>
      <c r="I123" s="25"/>
      <c r="J123" s="72"/>
      <c r="K123" s="32">
        <v>42489</v>
      </c>
      <c r="L123" s="32">
        <v>42580</v>
      </c>
      <c r="M123" s="124"/>
      <c r="N123" s="12" t="s">
        <v>659</v>
      </c>
    </row>
    <row r="124" spans="1:14" s="27" customFormat="1" ht="36" x14ac:dyDescent="0.25">
      <c r="A124" s="42" t="s">
        <v>494</v>
      </c>
      <c r="B124" s="41" t="s">
        <v>189</v>
      </c>
      <c r="C124" s="41" t="s">
        <v>495</v>
      </c>
      <c r="D124" s="25" t="s">
        <v>508</v>
      </c>
      <c r="E124" s="70" t="s">
        <v>631</v>
      </c>
      <c r="F124" s="78">
        <v>42489</v>
      </c>
      <c r="G124" s="24">
        <v>64202776</v>
      </c>
      <c r="H124" s="25" t="s">
        <v>88</v>
      </c>
      <c r="I124" s="25"/>
      <c r="J124" s="72"/>
      <c r="K124" s="16">
        <v>42489</v>
      </c>
      <c r="L124" s="16">
        <v>42732</v>
      </c>
      <c r="M124" s="124"/>
      <c r="N124" s="41" t="s">
        <v>509</v>
      </c>
    </row>
    <row r="125" spans="1:14" s="27" customFormat="1" ht="36" x14ac:dyDescent="0.25">
      <c r="A125" s="42" t="s">
        <v>496</v>
      </c>
      <c r="B125" s="41" t="s">
        <v>189</v>
      </c>
      <c r="C125" s="41" t="s">
        <v>497</v>
      </c>
      <c r="D125" s="25" t="s">
        <v>508</v>
      </c>
      <c r="E125" s="70" t="s">
        <v>632</v>
      </c>
      <c r="F125" s="78">
        <v>42489</v>
      </c>
      <c r="G125" s="24">
        <v>182178130</v>
      </c>
      <c r="H125" s="25" t="s">
        <v>88</v>
      </c>
      <c r="I125" s="25"/>
      <c r="J125" s="72"/>
      <c r="K125" s="16">
        <v>42489</v>
      </c>
      <c r="L125" s="16">
        <v>42732</v>
      </c>
      <c r="M125" s="124"/>
      <c r="N125" s="41" t="s">
        <v>509</v>
      </c>
    </row>
    <row r="126" spans="1:14" s="27" customFormat="1" ht="45" x14ac:dyDescent="0.25">
      <c r="A126" s="42" t="s">
        <v>503</v>
      </c>
      <c r="B126" s="41" t="s">
        <v>401</v>
      </c>
      <c r="C126" s="38" t="s">
        <v>504</v>
      </c>
      <c r="D126" s="25" t="s">
        <v>650</v>
      </c>
      <c r="E126" s="70" t="s">
        <v>633</v>
      </c>
      <c r="F126" s="78">
        <v>42492</v>
      </c>
      <c r="G126" s="24">
        <v>13171567</v>
      </c>
      <c r="H126" s="25" t="s">
        <v>249</v>
      </c>
      <c r="I126" s="25"/>
      <c r="J126" s="72"/>
      <c r="K126" s="16">
        <v>42495</v>
      </c>
      <c r="L126" s="16">
        <v>42525</v>
      </c>
      <c r="M126" s="124"/>
      <c r="N126" s="12" t="s">
        <v>651</v>
      </c>
    </row>
    <row r="127" spans="1:14" s="27" customFormat="1" ht="156" x14ac:dyDescent="0.25">
      <c r="A127" s="43" t="s">
        <v>505</v>
      </c>
      <c r="B127" s="12" t="s">
        <v>401</v>
      </c>
      <c r="C127" s="38" t="s">
        <v>506</v>
      </c>
      <c r="D127" s="25" t="s">
        <v>74</v>
      </c>
      <c r="E127" s="70" t="s">
        <v>634</v>
      </c>
      <c r="F127" s="78">
        <v>42492</v>
      </c>
      <c r="G127" s="24">
        <v>219954046</v>
      </c>
      <c r="H127" s="25" t="s">
        <v>639</v>
      </c>
      <c r="I127" s="25"/>
      <c r="J127" s="72"/>
      <c r="K127" s="16">
        <v>42492</v>
      </c>
      <c r="L127" s="16">
        <v>42735</v>
      </c>
      <c r="M127" s="124"/>
      <c r="N127" s="38" t="s">
        <v>56</v>
      </c>
    </row>
    <row r="128" spans="1:14" s="46" customFormat="1" ht="75" x14ac:dyDescent="0.25">
      <c r="A128" s="43" t="s">
        <v>510</v>
      </c>
      <c r="B128" s="41" t="s">
        <v>653</v>
      </c>
      <c r="C128" s="38" t="s">
        <v>511</v>
      </c>
      <c r="D128" s="39" t="s">
        <v>654</v>
      </c>
      <c r="E128" s="59" t="s">
        <v>576</v>
      </c>
      <c r="F128" s="78">
        <v>42494</v>
      </c>
      <c r="G128" s="44">
        <v>30927920</v>
      </c>
      <c r="H128" s="39" t="s">
        <v>655</v>
      </c>
      <c r="I128" s="39"/>
      <c r="J128" s="74"/>
      <c r="K128" s="45">
        <v>42496</v>
      </c>
      <c r="L128" s="45">
        <v>42734</v>
      </c>
      <c r="M128" s="124"/>
      <c r="N128" s="41" t="s">
        <v>288</v>
      </c>
    </row>
    <row r="129" spans="1:14" s="27" customFormat="1" ht="90" x14ac:dyDescent="0.25">
      <c r="A129" s="43" t="s">
        <v>512</v>
      </c>
      <c r="B129" s="12" t="s">
        <v>251</v>
      </c>
      <c r="C129" s="38" t="s">
        <v>513</v>
      </c>
      <c r="D129" s="25" t="s">
        <v>647</v>
      </c>
      <c r="E129" s="59" t="s">
        <v>635</v>
      </c>
      <c r="F129" s="78">
        <v>42495</v>
      </c>
      <c r="G129" s="24">
        <v>260000000</v>
      </c>
      <c r="H129" s="25" t="s">
        <v>648</v>
      </c>
      <c r="I129" s="25"/>
      <c r="J129" s="72"/>
      <c r="K129" s="16">
        <v>42495</v>
      </c>
      <c r="L129" s="16">
        <v>42735</v>
      </c>
      <c r="M129" s="124"/>
      <c r="N129" s="12" t="s">
        <v>649</v>
      </c>
    </row>
    <row r="130" spans="1:14" s="46" customFormat="1" ht="120" x14ac:dyDescent="0.25">
      <c r="A130" s="43" t="s">
        <v>636</v>
      </c>
      <c r="B130" s="41" t="s">
        <v>401</v>
      </c>
      <c r="C130" s="38" t="s">
        <v>637</v>
      </c>
      <c r="D130" s="39" t="s">
        <v>54</v>
      </c>
      <c r="E130" s="59" t="s">
        <v>638</v>
      </c>
      <c r="F130" s="79">
        <v>42496</v>
      </c>
      <c r="G130" s="44">
        <v>215000000</v>
      </c>
      <c r="H130" s="39" t="s">
        <v>679</v>
      </c>
      <c r="I130" s="39"/>
      <c r="J130" s="74"/>
      <c r="K130" s="45">
        <v>42496</v>
      </c>
      <c r="L130" s="45">
        <v>42735</v>
      </c>
      <c r="M130" s="124"/>
      <c r="N130" s="41" t="s">
        <v>56</v>
      </c>
    </row>
    <row r="131" spans="1:14" s="46" customFormat="1" ht="75" x14ac:dyDescent="0.25">
      <c r="A131" s="47" t="s">
        <v>640</v>
      </c>
      <c r="B131" s="41" t="s">
        <v>376</v>
      </c>
      <c r="C131" s="38" t="s">
        <v>641</v>
      </c>
      <c r="D131" s="39" t="s">
        <v>661</v>
      </c>
      <c r="E131" s="59" t="s">
        <v>644</v>
      </c>
      <c r="F131" s="79">
        <v>42496</v>
      </c>
      <c r="G131" s="44">
        <v>23400000</v>
      </c>
      <c r="H131" s="39" t="s">
        <v>662</v>
      </c>
      <c r="I131" s="39"/>
      <c r="J131" s="74"/>
      <c r="K131" s="45">
        <v>42496</v>
      </c>
      <c r="L131" s="45">
        <v>42734</v>
      </c>
      <c r="M131" s="124"/>
      <c r="N131" s="41" t="s">
        <v>663</v>
      </c>
    </row>
    <row r="132" spans="1:14" s="46" customFormat="1" ht="75" x14ac:dyDescent="0.25">
      <c r="A132" s="47" t="s">
        <v>642</v>
      </c>
      <c r="B132" s="41" t="s">
        <v>376</v>
      </c>
      <c r="C132" s="38" t="s">
        <v>643</v>
      </c>
      <c r="D132" s="39" t="s">
        <v>664</v>
      </c>
      <c r="E132" s="59" t="s">
        <v>644</v>
      </c>
      <c r="F132" s="79">
        <v>42496</v>
      </c>
      <c r="G132" s="44">
        <v>27300000</v>
      </c>
      <c r="H132" s="39" t="s">
        <v>662</v>
      </c>
      <c r="I132" s="39"/>
      <c r="J132" s="74"/>
      <c r="K132" s="45">
        <v>42496</v>
      </c>
      <c r="L132" s="45">
        <v>42734</v>
      </c>
      <c r="M132" s="124"/>
      <c r="N132" s="41" t="s">
        <v>663</v>
      </c>
    </row>
    <row r="133" spans="1:14" s="46" customFormat="1" ht="75" x14ac:dyDescent="0.25">
      <c r="A133" s="43" t="s">
        <v>645</v>
      </c>
      <c r="B133" s="41" t="s">
        <v>376</v>
      </c>
      <c r="C133" s="38" t="s">
        <v>646</v>
      </c>
      <c r="D133" s="39" t="s">
        <v>665</v>
      </c>
      <c r="E133" s="59" t="s">
        <v>644</v>
      </c>
      <c r="F133" s="79">
        <v>42496</v>
      </c>
      <c r="G133" s="44">
        <v>27300000</v>
      </c>
      <c r="H133" s="39" t="s">
        <v>666</v>
      </c>
      <c r="I133" s="39"/>
      <c r="J133" s="74"/>
      <c r="K133" s="45">
        <v>42500</v>
      </c>
      <c r="L133" s="45">
        <v>42735</v>
      </c>
      <c r="M133" s="124"/>
      <c r="N133" s="41" t="s">
        <v>663</v>
      </c>
    </row>
    <row r="134" spans="1:14" s="27" customFormat="1" ht="75" x14ac:dyDescent="0.25">
      <c r="A134" s="43" t="s">
        <v>656</v>
      </c>
      <c r="B134" s="12" t="s">
        <v>401</v>
      </c>
      <c r="C134" s="38" t="s">
        <v>658</v>
      </c>
      <c r="D134" s="12" t="s">
        <v>670</v>
      </c>
      <c r="E134" s="59" t="s">
        <v>657</v>
      </c>
      <c r="F134" s="78">
        <v>42500</v>
      </c>
      <c r="G134" s="30" t="s">
        <v>261</v>
      </c>
      <c r="H134" s="25" t="s">
        <v>354</v>
      </c>
      <c r="I134" s="25"/>
      <c r="J134" s="72"/>
      <c r="K134" s="16">
        <v>42501</v>
      </c>
      <c r="L134" s="16">
        <v>42684</v>
      </c>
      <c r="M134" s="124"/>
      <c r="N134" s="12" t="s">
        <v>671</v>
      </c>
    </row>
    <row r="135" spans="1:14" s="46" customFormat="1" ht="90" x14ac:dyDescent="0.25">
      <c r="A135" s="43" t="s">
        <v>667</v>
      </c>
      <c r="B135" s="41" t="s">
        <v>189</v>
      </c>
      <c r="C135" s="38" t="s">
        <v>668</v>
      </c>
      <c r="D135" s="39" t="s">
        <v>676</v>
      </c>
      <c r="E135" s="59" t="s">
        <v>669</v>
      </c>
      <c r="F135" s="78">
        <v>42502</v>
      </c>
      <c r="G135" s="44">
        <v>44810258</v>
      </c>
      <c r="H135" s="39" t="s">
        <v>677</v>
      </c>
      <c r="I135" s="39"/>
      <c r="J135" s="74"/>
      <c r="K135" s="45">
        <v>42506</v>
      </c>
      <c r="L135" s="45">
        <v>42520</v>
      </c>
      <c r="M135" s="124"/>
      <c r="N135" s="41" t="s">
        <v>678</v>
      </c>
    </row>
    <row r="136" spans="1:14" s="46" customFormat="1" ht="75" x14ac:dyDescent="0.25">
      <c r="A136" s="43" t="s">
        <v>672</v>
      </c>
      <c r="B136" s="41" t="s">
        <v>401</v>
      </c>
      <c r="C136" s="38" t="s">
        <v>673</v>
      </c>
      <c r="D136" s="39" t="s">
        <v>692</v>
      </c>
      <c r="E136" s="59" t="s">
        <v>674</v>
      </c>
      <c r="F136" s="78">
        <v>42506</v>
      </c>
      <c r="G136" s="44">
        <v>153361000</v>
      </c>
      <c r="H136" s="39" t="s">
        <v>693</v>
      </c>
      <c r="I136" s="39"/>
      <c r="J136" s="74"/>
      <c r="K136" s="45">
        <v>42508</v>
      </c>
      <c r="L136" s="45">
        <v>42735</v>
      </c>
      <c r="M136" s="124"/>
      <c r="N136" s="41" t="s">
        <v>232</v>
      </c>
    </row>
    <row r="137" spans="1:14" s="53" customFormat="1" ht="90" x14ac:dyDescent="0.25">
      <c r="A137" s="54" t="s">
        <v>680</v>
      </c>
      <c r="B137" s="31" t="s">
        <v>401</v>
      </c>
      <c r="C137" s="55" t="s">
        <v>681</v>
      </c>
      <c r="D137" s="51" t="s">
        <v>706</v>
      </c>
      <c r="E137" s="60" t="s">
        <v>682</v>
      </c>
      <c r="F137" s="78">
        <v>42508</v>
      </c>
      <c r="G137" s="24">
        <v>417777776</v>
      </c>
      <c r="H137" s="51" t="s">
        <v>694</v>
      </c>
      <c r="I137" s="51"/>
      <c r="J137" s="75"/>
      <c r="K137" s="52">
        <v>42510</v>
      </c>
      <c r="L137" s="52">
        <v>42735</v>
      </c>
      <c r="M137" s="124"/>
      <c r="N137" s="31" t="s">
        <v>695</v>
      </c>
    </row>
    <row r="138" spans="1:14" s="46" customFormat="1" ht="105" x14ac:dyDescent="0.25">
      <c r="A138" s="43" t="s">
        <v>683</v>
      </c>
      <c r="B138" s="41" t="s">
        <v>401</v>
      </c>
      <c r="C138" s="38" t="s">
        <v>684</v>
      </c>
      <c r="D138" s="39" t="s">
        <v>703</v>
      </c>
      <c r="E138" s="59" t="s">
        <v>685</v>
      </c>
      <c r="F138" s="78">
        <v>42509</v>
      </c>
      <c r="G138" s="44">
        <v>18310545</v>
      </c>
      <c r="H138" s="39" t="s">
        <v>694</v>
      </c>
      <c r="I138" s="39"/>
      <c r="J138" s="74"/>
      <c r="K138" s="45">
        <v>42510</v>
      </c>
      <c r="L138" s="45">
        <v>42735</v>
      </c>
      <c r="M138" s="124"/>
      <c r="N138" s="41" t="s">
        <v>704</v>
      </c>
    </row>
    <row r="139" spans="1:14" s="95" customFormat="1" ht="60" x14ac:dyDescent="0.25">
      <c r="A139" s="12" t="s">
        <v>686</v>
      </c>
      <c r="B139" s="12" t="s">
        <v>134</v>
      </c>
      <c r="C139" s="12" t="s">
        <v>687</v>
      </c>
      <c r="D139" s="12" t="s">
        <v>724</v>
      </c>
      <c r="E139" s="70" t="s">
        <v>688</v>
      </c>
      <c r="F139" s="78">
        <v>42510</v>
      </c>
      <c r="G139" s="26">
        <v>17000000</v>
      </c>
      <c r="H139" s="12" t="s">
        <v>725</v>
      </c>
      <c r="K139" s="32">
        <v>42515</v>
      </c>
      <c r="L139" s="32">
        <v>42879</v>
      </c>
      <c r="M139" s="124"/>
      <c r="N139" s="12" t="s">
        <v>288</v>
      </c>
    </row>
    <row r="140" spans="1:14" s="27" customFormat="1" ht="75" x14ac:dyDescent="0.25">
      <c r="A140" s="43" t="s">
        <v>689</v>
      </c>
      <c r="B140" s="12" t="s">
        <v>189</v>
      </c>
      <c r="C140" s="38" t="s">
        <v>690</v>
      </c>
      <c r="D140" s="25" t="s">
        <v>744</v>
      </c>
      <c r="E140" s="59" t="s">
        <v>691</v>
      </c>
      <c r="F140" s="78">
        <v>42513</v>
      </c>
      <c r="G140" s="24">
        <v>44732957</v>
      </c>
      <c r="H140" s="25" t="s">
        <v>728</v>
      </c>
      <c r="I140" s="25"/>
      <c r="J140" s="72"/>
      <c r="K140" s="16">
        <v>42516</v>
      </c>
      <c r="L140" s="16">
        <v>42729</v>
      </c>
      <c r="M140" s="124"/>
      <c r="N140" s="12" t="s">
        <v>745</v>
      </c>
    </row>
    <row r="141" spans="1:14" s="27" customFormat="1" ht="150" x14ac:dyDescent="0.25">
      <c r="A141" s="43" t="s">
        <v>696</v>
      </c>
      <c r="B141" s="41" t="s">
        <v>301</v>
      </c>
      <c r="C141" s="38" t="s">
        <v>697</v>
      </c>
      <c r="D141" s="25" t="s">
        <v>705</v>
      </c>
      <c r="E141" s="59" t="s">
        <v>698</v>
      </c>
      <c r="F141" s="78">
        <v>42514</v>
      </c>
      <c r="G141" s="24">
        <v>2829000000</v>
      </c>
      <c r="H141" s="25" t="s">
        <v>707</v>
      </c>
      <c r="I141" s="25"/>
      <c r="J141" s="72"/>
      <c r="K141" s="16">
        <v>42515</v>
      </c>
      <c r="L141" s="16">
        <v>42735</v>
      </c>
      <c r="M141" s="124"/>
      <c r="N141" s="12" t="s">
        <v>708</v>
      </c>
    </row>
    <row r="142" spans="1:14" s="27" customFormat="1" ht="45" x14ac:dyDescent="0.25">
      <c r="A142" s="43" t="s">
        <v>699</v>
      </c>
      <c r="B142" s="41" t="s">
        <v>376</v>
      </c>
      <c r="C142" s="38" t="s">
        <v>700</v>
      </c>
      <c r="D142" s="25" t="s">
        <v>709</v>
      </c>
      <c r="E142" s="59" t="s">
        <v>711</v>
      </c>
      <c r="F142" s="78">
        <v>42514</v>
      </c>
      <c r="G142" s="24">
        <v>42587610</v>
      </c>
      <c r="H142" s="25" t="s">
        <v>707</v>
      </c>
      <c r="I142" s="25"/>
      <c r="J142" s="72"/>
      <c r="K142" s="16">
        <v>42515</v>
      </c>
      <c r="L142" s="16">
        <v>42735</v>
      </c>
      <c r="M142" s="124"/>
      <c r="N142" s="12" t="s">
        <v>710</v>
      </c>
    </row>
    <row r="143" spans="1:14" s="27" customFormat="1" ht="135" x14ac:dyDescent="0.25">
      <c r="A143" s="43" t="s">
        <v>701</v>
      </c>
      <c r="B143" s="41" t="s">
        <v>313</v>
      </c>
      <c r="C143" s="38" t="s">
        <v>702</v>
      </c>
      <c r="D143" s="25" t="s">
        <v>741</v>
      </c>
      <c r="E143" s="59" t="s">
        <v>712</v>
      </c>
      <c r="F143" s="78">
        <v>42515</v>
      </c>
      <c r="G143" s="24">
        <v>170761100</v>
      </c>
      <c r="H143" s="25" t="s">
        <v>742</v>
      </c>
      <c r="I143" s="25"/>
      <c r="J143" s="72"/>
      <c r="K143" s="16">
        <v>42516</v>
      </c>
      <c r="L143" s="16">
        <v>42735</v>
      </c>
      <c r="M143" s="124"/>
      <c r="N143" s="12" t="s">
        <v>743</v>
      </c>
    </row>
    <row r="144" spans="1:14" s="27" customFormat="1" ht="60" x14ac:dyDescent="0.25">
      <c r="A144" s="43" t="s">
        <v>713</v>
      </c>
      <c r="B144" s="12" t="s">
        <v>653</v>
      </c>
      <c r="C144" s="38" t="s">
        <v>714</v>
      </c>
      <c r="D144" s="25" t="s">
        <v>739</v>
      </c>
      <c r="E144" s="59" t="s">
        <v>715</v>
      </c>
      <c r="F144" s="78">
        <v>42517</v>
      </c>
      <c r="G144" s="24">
        <v>3710866062</v>
      </c>
      <c r="H144" s="25" t="s">
        <v>728</v>
      </c>
      <c r="I144" s="25"/>
      <c r="J144" s="72"/>
      <c r="K144" s="16">
        <v>42522</v>
      </c>
      <c r="L144" s="16">
        <v>42735</v>
      </c>
      <c r="M144" s="124"/>
      <c r="N144" s="12" t="s">
        <v>740</v>
      </c>
    </row>
    <row r="145" spans="1:14" s="27" customFormat="1" ht="90" x14ac:dyDescent="0.25">
      <c r="A145" s="43" t="s">
        <v>716</v>
      </c>
      <c r="B145" s="12" t="s">
        <v>97</v>
      </c>
      <c r="C145" s="38" t="s">
        <v>717</v>
      </c>
      <c r="D145" s="25" t="s">
        <v>378</v>
      </c>
      <c r="E145" s="59" t="s">
        <v>718</v>
      </c>
      <c r="F145" s="78">
        <v>42517</v>
      </c>
      <c r="G145" s="24">
        <v>95376940</v>
      </c>
      <c r="H145" s="25" t="s">
        <v>728</v>
      </c>
      <c r="I145" s="25"/>
      <c r="J145" s="72"/>
      <c r="K145" s="16">
        <v>42522</v>
      </c>
      <c r="L145" s="16">
        <v>42735</v>
      </c>
      <c r="M145" s="124"/>
      <c r="N145" s="12" t="s">
        <v>737</v>
      </c>
    </row>
    <row r="146" spans="1:14" s="27" customFormat="1" ht="120" x14ac:dyDescent="0.25">
      <c r="A146" s="54" t="s">
        <v>719</v>
      </c>
      <c r="B146" s="12" t="s">
        <v>653</v>
      </c>
      <c r="C146" s="55" t="s">
        <v>720</v>
      </c>
      <c r="D146" s="25" t="s">
        <v>727</v>
      </c>
      <c r="E146" s="60" t="s">
        <v>721</v>
      </c>
      <c r="F146" s="78">
        <v>42517</v>
      </c>
      <c r="G146" s="24">
        <v>271875000</v>
      </c>
      <c r="H146" s="25" t="s">
        <v>728</v>
      </c>
      <c r="I146" s="25"/>
      <c r="J146" s="72"/>
      <c r="K146" s="16">
        <v>42522</v>
      </c>
      <c r="L146" s="16">
        <v>42735</v>
      </c>
      <c r="M146" s="124"/>
      <c r="N146" s="12" t="s">
        <v>729</v>
      </c>
    </row>
    <row r="147" spans="1:14" s="27" customFormat="1" ht="120" x14ac:dyDescent="0.25">
      <c r="A147" s="43" t="s">
        <v>722</v>
      </c>
      <c r="B147" s="12" t="s">
        <v>401</v>
      </c>
      <c r="C147" s="38" t="s">
        <v>723</v>
      </c>
      <c r="D147" s="25" t="s">
        <v>738</v>
      </c>
      <c r="E147" s="59" t="s">
        <v>726</v>
      </c>
      <c r="F147" s="78">
        <v>42517</v>
      </c>
      <c r="G147" s="24">
        <v>19875000</v>
      </c>
      <c r="H147" s="25" t="s">
        <v>728</v>
      </c>
      <c r="I147" s="25"/>
      <c r="J147" s="72"/>
      <c r="K147" s="16">
        <v>42522</v>
      </c>
      <c r="L147" s="16">
        <v>42735</v>
      </c>
      <c r="M147" s="124"/>
      <c r="N147" s="12" t="s">
        <v>704</v>
      </c>
    </row>
    <row r="148" spans="1:14" s="27" customFormat="1" ht="150" x14ac:dyDescent="0.25">
      <c r="A148" s="43" t="s">
        <v>730</v>
      </c>
      <c r="B148" s="41" t="s">
        <v>97</v>
      </c>
      <c r="C148" s="38" t="s">
        <v>731</v>
      </c>
      <c r="D148" s="39" t="s">
        <v>755</v>
      </c>
      <c r="E148" s="59" t="s">
        <v>732</v>
      </c>
      <c r="F148" s="78">
        <v>42521</v>
      </c>
      <c r="G148" s="24">
        <v>17337360</v>
      </c>
      <c r="H148" s="25" t="s">
        <v>756</v>
      </c>
      <c r="I148" s="25"/>
      <c r="J148" s="72"/>
      <c r="K148" s="16">
        <v>42523</v>
      </c>
      <c r="L148" s="16">
        <v>42552</v>
      </c>
      <c r="M148" s="124"/>
      <c r="N148" s="12" t="s">
        <v>737</v>
      </c>
    </row>
    <row r="149" spans="1:14" s="27" customFormat="1" ht="105" x14ac:dyDescent="0.25">
      <c r="A149" s="43" t="s">
        <v>818</v>
      </c>
      <c r="B149" s="41" t="s">
        <v>189</v>
      </c>
      <c r="C149" s="38" t="s">
        <v>819</v>
      </c>
      <c r="D149" s="39" t="s">
        <v>821</v>
      </c>
      <c r="E149" s="59" t="s">
        <v>820</v>
      </c>
      <c r="F149" s="78">
        <v>42521</v>
      </c>
      <c r="G149" s="56" t="s">
        <v>823</v>
      </c>
      <c r="H149" s="25" t="s">
        <v>822</v>
      </c>
      <c r="I149" s="25"/>
      <c r="J149" s="72"/>
      <c r="K149" s="16">
        <v>42530</v>
      </c>
      <c r="L149" s="16">
        <v>42735</v>
      </c>
      <c r="M149" s="124"/>
      <c r="N149" s="12" t="s">
        <v>224</v>
      </c>
    </row>
    <row r="150" spans="1:14" s="27" customFormat="1" ht="180" x14ac:dyDescent="0.25">
      <c r="A150" s="12" t="s">
        <v>733</v>
      </c>
      <c r="B150" s="12" t="s">
        <v>81</v>
      </c>
      <c r="C150" s="12" t="s">
        <v>749</v>
      </c>
      <c r="D150" s="12" t="s">
        <v>750</v>
      </c>
      <c r="E150" s="59" t="s">
        <v>734</v>
      </c>
      <c r="F150" s="78">
        <v>42522</v>
      </c>
      <c r="G150" s="26">
        <v>16604763</v>
      </c>
      <c r="H150" s="12" t="s">
        <v>751</v>
      </c>
      <c r="I150" s="25"/>
      <c r="J150" s="72"/>
      <c r="K150" s="32">
        <v>42522</v>
      </c>
      <c r="L150" s="32">
        <v>42735</v>
      </c>
      <c r="M150" s="124"/>
      <c r="N150" s="12" t="s">
        <v>757</v>
      </c>
    </row>
    <row r="151" spans="1:14" s="27" customFormat="1" ht="195" x14ac:dyDescent="0.25">
      <c r="A151" s="12" t="s">
        <v>735</v>
      </c>
      <c r="B151" s="12" t="s">
        <v>81</v>
      </c>
      <c r="C151" s="12" t="s">
        <v>749</v>
      </c>
      <c r="D151" s="12" t="s">
        <v>750</v>
      </c>
      <c r="E151" s="59" t="s">
        <v>736</v>
      </c>
      <c r="F151" s="78">
        <v>42522</v>
      </c>
      <c r="G151" s="26">
        <v>9373385</v>
      </c>
      <c r="H151" s="12" t="s">
        <v>751</v>
      </c>
      <c r="I151" s="25"/>
      <c r="J151" s="72"/>
      <c r="K151" s="32">
        <v>42522</v>
      </c>
      <c r="L151" s="32">
        <v>42735</v>
      </c>
      <c r="M151" s="124"/>
      <c r="N151" s="12" t="s">
        <v>757</v>
      </c>
    </row>
    <row r="152" spans="1:14" s="27" customFormat="1" ht="180" x14ac:dyDescent="0.25">
      <c r="A152" s="12" t="s">
        <v>746</v>
      </c>
      <c r="B152" s="12" t="s">
        <v>81</v>
      </c>
      <c r="C152" s="12" t="s">
        <v>761</v>
      </c>
      <c r="D152" s="12" t="s">
        <v>762</v>
      </c>
      <c r="E152" s="125" t="s">
        <v>747</v>
      </c>
      <c r="F152" s="78">
        <v>42524</v>
      </c>
      <c r="G152" s="26">
        <v>48000000</v>
      </c>
      <c r="H152" s="12" t="s">
        <v>763</v>
      </c>
      <c r="I152" s="25"/>
      <c r="J152" s="72"/>
      <c r="K152" s="32">
        <v>42524</v>
      </c>
      <c r="L152" s="32">
        <v>43984</v>
      </c>
      <c r="M152" s="124"/>
      <c r="N152" s="12" t="s">
        <v>764</v>
      </c>
    </row>
    <row r="153" spans="1:14" s="27" customFormat="1" ht="90" x14ac:dyDescent="0.25">
      <c r="A153" s="43" t="s">
        <v>752</v>
      </c>
      <c r="B153" s="41" t="s">
        <v>189</v>
      </c>
      <c r="C153" s="38" t="s">
        <v>753</v>
      </c>
      <c r="D153" s="25" t="s">
        <v>174</v>
      </c>
      <c r="E153" s="59" t="s">
        <v>754</v>
      </c>
      <c r="F153" s="78">
        <v>42531</v>
      </c>
      <c r="G153" s="24">
        <v>155000000</v>
      </c>
      <c r="H153" s="25" t="s">
        <v>774</v>
      </c>
      <c r="I153" s="25"/>
      <c r="J153" s="72"/>
      <c r="K153" s="16">
        <v>42531</v>
      </c>
      <c r="L153" s="16">
        <v>42735</v>
      </c>
      <c r="M153" s="124"/>
      <c r="N153" s="12" t="s">
        <v>224</v>
      </c>
    </row>
    <row r="154" spans="1:14" s="27" customFormat="1" ht="90" x14ac:dyDescent="0.25">
      <c r="A154" s="43" t="s">
        <v>758</v>
      </c>
      <c r="B154" s="12" t="s">
        <v>251</v>
      </c>
      <c r="C154" s="38" t="s">
        <v>759</v>
      </c>
      <c r="D154" s="25" t="s">
        <v>773</v>
      </c>
      <c r="E154" s="59" t="s">
        <v>760</v>
      </c>
      <c r="F154" s="78">
        <v>42534</v>
      </c>
      <c r="G154" s="24">
        <v>138724400</v>
      </c>
      <c r="H154" s="25" t="s">
        <v>379</v>
      </c>
      <c r="I154" s="25"/>
      <c r="J154" s="72"/>
      <c r="K154" s="16">
        <v>42535</v>
      </c>
      <c r="L154" s="16">
        <v>42537</v>
      </c>
      <c r="M154" s="124"/>
      <c r="N154" s="12" t="s">
        <v>396</v>
      </c>
    </row>
    <row r="155" spans="1:14" s="27" customFormat="1" ht="120" x14ac:dyDescent="0.25">
      <c r="A155" s="54" t="s">
        <v>770</v>
      </c>
      <c r="B155" s="12" t="s">
        <v>301</v>
      </c>
      <c r="C155" s="55" t="s">
        <v>771</v>
      </c>
      <c r="D155" s="25" t="s">
        <v>775</v>
      </c>
      <c r="E155" s="60" t="s">
        <v>772</v>
      </c>
      <c r="F155" s="79">
        <v>42536</v>
      </c>
      <c r="G155" s="24">
        <v>1600000000</v>
      </c>
      <c r="H155" s="25" t="s">
        <v>776</v>
      </c>
      <c r="I155" s="25"/>
      <c r="J155" s="72"/>
      <c r="K155" s="16">
        <v>42537</v>
      </c>
      <c r="L155" s="16">
        <v>42735</v>
      </c>
      <c r="M155" s="124"/>
      <c r="N155" s="12" t="s">
        <v>777</v>
      </c>
    </row>
    <row r="156" spans="1:14" s="27" customFormat="1" ht="150" x14ac:dyDescent="0.25">
      <c r="A156" s="51" t="s">
        <v>778</v>
      </c>
      <c r="B156" s="12" t="s">
        <v>165</v>
      </c>
      <c r="C156" s="31" t="s">
        <v>779</v>
      </c>
      <c r="D156" s="25" t="s">
        <v>781</v>
      </c>
      <c r="E156" s="126" t="s">
        <v>780</v>
      </c>
      <c r="F156" s="79">
        <v>42545</v>
      </c>
      <c r="G156" s="24">
        <v>150000000</v>
      </c>
      <c r="H156" s="25" t="s">
        <v>50</v>
      </c>
      <c r="I156" s="12" t="s">
        <v>986</v>
      </c>
      <c r="J156" s="113"/>
      <c r="K156" s="16">
        <v>42549</v>
      </c>
      <c r="L156" s="16">
        <v>42640</v>
      </c>
      <c r="M156" s="124"/>
      <c r="N156" s="12" t="s">
        <v>782</v>
      </c>
    </row>
    <row r="157" spans="1:14" s="27" customFormat="1" ht="225" x14ac:dyDescent="0.25">
      <c r="A157" s="12" t="s">
        <v>795</v>
      </c>
      <c r="B157" s="12" t="s">
        <v>791</v>
      </c>
      <c r="C157" s="12" t="s">
        <v>193</v>
      </c>
      <c r="D157" s="12" t="s">
        <v>792</v>
      </c>
      <c r="E157" s="60" t="s">
        <v>783</v>
      </c>
      <c r="F157" s="79">
        <v>42551</v>
      </c>
      <c r="G157" s="26">
        <v>39994674</v>
      </c>
      <c r="H157" s="12" t="s">
        <v>793</v>
      </c>
      <c r="I157" s="25"/>
      <c r="J157" s="72"/>
      <c r="K157" s="32">
        <v>42552</v>
      </c>
      <c r="L157" s="32">
        <v>42735</v>
      </c>
      <c r="M157" s="124"/>
      <c r="N157" s="12" t="s">
        <v>794</v>
      </c>
    </row>
    <row r="158" spans="1:14" s="27" customFormat="1" ht="150" x14ac:dyDescent="0.25">
      <c r="A158" s="54" t="s">
        <v>784</v>
      </c>
      <c r="B158" s="12" t="s">
        <v>251</v>
      </c>
      <c r="C158" s="55" t="s">
        <v>785</v>
      </c>
      <c r="D158" s="25" t="s">
        <v>786</v>
      </c>
      <c r="E158" s="60" t="s">
        <v>797</v>
      </c>
      <c r="F158" s="78">
        <v>42551</v>
      </c>
      <c r="G158" s="56" t="s">
        <v>788</v>
      </c>
      <c r="H158" s="25" t="s">
        <v>787</v>
      </c>
      <c r="I158" s="25"/>
      <c r="J158" s="72"/>
      <c r="K158" s="16">
        <v>42551</v>
      </c>
      <c r="L158" s="16">
        <v>42555</v>
      </c>
      <c r="M158" s="124"/>
      <c r="N158" s="12" t="s">
        <v>649</v>
      </c>
    </row>
    <row r="159" spans="1:14" s="27" customFormat="1" x14ac:dyDescent="0.25">
      <c r="A159" s="54" t="s">
        <v>789</v>
      </c>
      <c r="B159" s="12"/>
      <c r="C159" s="55" t="s">
        <v>801</v>
      </c>
      <c r="D159" s="25"/>
      <c r="E159" s="60"/>
      <c r="F159" s="78">
        <v>42558</v>
      </c>
      <c r="G159" s="24"/>
      <c r="H159" s="25"/>
      <c r="I159" s="25"/>
      <c r="J159" s="72"/>
      <c r="K159" s="16"/>
      <c r="L159" s="16"/>
      <c r="M159" s="124"/>
      <c r="N159" s="12"/>
    </row>
    <row r="160" spans="1:14" s="27" customFormat="1" ht="75" x14ac:dyDescent="0.25">
      <c r="A160" s="54" t="s">
        <v>790</v>
      </c>
      <c r="B160" s="12" t="s">
        <v>189</v>
      </c>
      <c r="C160" s="55" t="s">
        <v>798</v>
      </c>
      <c r="D160" s="25">
        <v>1036649642</v>
      </c>
      <c r="E160" s="60" t="s">
        <v>796</v>
      </c>
      <c r="F160" s="78">
        <v>42558</v>
      </c>
      <c r="G160" s="24">
        <v>35757000</v>
      </c>
      <c r="H160" s="12" t="s">
        <v>799</v>
      </c>
      <c r="I160" s="25"/>
      <c r="J160" s="72"/>
      <c r="K160" s="16">
        <v>42559</v>
      </c>
      <c r="L160" s="16">
        <v>42735</v>
      </c>
      <c r="M160" s="124"/>
      <c r="N160" s="12" t="s">
        <v>224</v>
      </c>
    </row>
    <row r="161" spans="1:14" s="27" customFormat="1" ht="45" x14ac:dyDescent="0.25">
      <c r="A161" s="43" t="s">
        <v>802</v>
      </c>
      <c r="B161" s="12" t="s">
        <v>189</v>
      </c>
      <c r="C161" s="47" t="s">
        <v>803</v>
      </c>
      <c r="D161" s="25" t="s">
        <v>808</v>
      </c>
      <c r="E161" s="61" t="s">
        <v>804</v>
      </c>
      <c r="F161" s="78">
        <v>42566</v>
      </c>
      <c r="G161" s="24">
        <v>6296403</v>
      </c>
      <c r="H161" s="25" t="s">
        <v>809</v>
      </c>
      <c r="I161" s="25"/>
      <c r="J161" s="72"/>
      <c r="K161" s="16">
        <v>42568</v>
      </c>
      <c r="L161" s="16">
        <v>42735</v>
      </c>
      <c r="M161" s="124"/>
      <c r="N161" s="12" t="s">
        <v>678</v>
      </c>
    </row>
    <row r="162" spans="1:14" s="27" customFormat="1" ht="150" x14ac:dyDescent="0.25">
      <c r="A162" s="43" t="s">
        <v>805</v>
      </c>
      <c r="B162" s="12" t="s">
        <v>791</v>
      </c>
      <c r="C162" s="41" t="s">
        <v>806</v>
      </c>
      <c r="D162" s="25" t="s">
        <v>286</v>
      </c>
      <c r="E162" s="59" t="s">
        <v>807</v>
      </c>
      <c r="F162" s="78">
        <v>42566</v>
      </c>
      <c r="G162" s="56" t="s">
        <v>813</v>
      </c>
      <c r="H162" s="25" t="s">
        <v>812</v>
      </c>
      <c r="I162" s="25"/>
      <c r="J162" s="72"/>
      <c r="K162" s="16">
        <v>42566</v>
      </c>
      <c r="L162" s="16">
        <v>43798</v>
      </c>
      <c r="M162" s="124"/>
      <c r="N162" s="12" t="s">
        <v>814</v>
      </c>
    </row>
    <row r="163" spans="1:14" s="27" customFormat="1" ht="135" x14ac:dyDescent="0.25">
      <c r="A163" s="43" t="s">
        <v>810</v>
      </c>
      <c r="B163" s="12" t="s">
        <v>791</v>
      </c>
      <c r="C163" s="41" t="s">
        <v>811</v>
      </c>
      <c r="D163" s="25" t="s">
        <v>816</v>
      </c>
      <c r="E163" s="60" t="s">
        <v>824</v>
      </c>
      <c r="F163" s="79">
        <v>42569</v>
      </c>
      <c r="G163" s="56" t="s">
        <v>817</v>
      </c>
      <c r="H163" s="25" t="s">
        <v>249</v>
      </c>
      <c r="I163" s="25"/>
      <c r="J163" s="72"/>
      <c r="K163" s="16">
        <v>42576</v>
      </c>
      <c r="L163" s="16">
        <v>42606</v>
      </c>
      <c r="M163" s="124"/>
      <c r="N163" s="12" t="s">
        <v>814</v>
      </c>
    </row>
    <row r="164" spans="1:14" s="27" customFormat="1" ht="60" x14ac:dyDescent="0.25">
      <c r="A164" s="12" t="s">
        <v>825</v>
      </c>
      <c r="B164" s="12" t="s">
        <v>81</v>
      </c>
      <c r="C164" s="12" t="s">
        <v>859</v>
      </c>
      <c r="D164" s="12" t="s">
        <v>491</v>
      </c>
      <c r="E164" s="127" t="s">
        <v>630</v>
      </c>
      <c r="F164" s="79">
        <v>42578</v>
      </c>
      <c r="G164" s="26">
        <v>21000000</v>
      </c>
      <c r="H164" s="12" t="s">
        <v>860</v>
      </c>
      <c r="I164" s="25"/>
      <c r="J164" s="72"/>
      <c r="K164" s="32">
        <v>42583</v>
      </c>
      <c r="L164" s="32">
        <v>42735</v>
      </c>
      <c r="M164" s="124"/>
      <c r="N164" s="12" t="s">
        <v>861</v>
      </c>
    </row>
    <row r="165" spans="1:14" s="27" customFormat="1" ht="60" x14ac:dyDescent="0.25">
      <c r="A165" s="54" t="s">
        <v>826</v>
      </c>
      <c r="B165" s="12" t="s">
        <v>489</v>
      </c>
      <c r="C165" s="31" t="s">
        <v>827</v>
      </c>
      <c r="D165" s="25" t="s">
        <v>856</v>
      </c>
      <c r="E165" s="60" t="s">
        <v>828</v>
      </c>
      <c r="F165" s="78">
        <v>42578</v>
      </c>
      <c r="G165" s="24">
        <v>136018260</v>
      </c>
      <c r="H165" s="25" t="s">
        <v>195</v>
      </c>
      <c r="I165" s="25"/>
      <c r="J165" s="72"/>
      <c r="K165" s="16">
        <v>42583</v>
      </c>
      <c r="L165" s="16">
        <v>42735</v>
      </c>
      <c r="M165" s="124"/>
      <c r="N165" s="12" t="s">
        <v>857</v>
      </c>
    </row>
    <row r="166" spans="1:14" s="27" customFormat="1" ht="60" x14ac:dyDescent="0.25">
      <c r="A166" s="43" t="s">
        <v>829</v>
      </c>
      <c r="B166" s="12" t="s">
        <v>401</v>
      </c>
      <c r="C166" s="41" t="s">
        <v>855</v>
      </c>
      <c r="D166" s="25" t="s">
        <v>54</v>
      </c>
      <c r="E166" s="59" t="s">
        <v>830</v>
      </c>
      <c r="F166" s="78">
        <v>42579</v>
      </c>
      <c r="G166" s="24">
        <v>955950765</v>
      </c>
      <c r="H166" s="25" t="s">
        <v>195</v>
      </c>
      <c r="I166" s="25"/>
      <c r="J166" s="72"/>
      <c r="K166" s="16">
        <v>42583</v>
      </c>
      <c r="L166" s="16">
        <v>42735</v>
      </c>
      <c r="M166" s="124"/>
      <c r="N166" s="12" t="s">
        <v>232</v>
      </c>
    </row>
    <row r="167" spans="1:14" s="46" customFormat="1" ht="60" x14ac:dyDescent="0.25">
      <c r="A167" s="43" t="s">
        <v>831</v>
      </c>
      <c r="B167" s="41" t="s">
        <v>376</v>
      </c>
      <c r="C167" s="41" t="s">
        <v>832</v>
      </c>
      <c r="D167" s="39" t="s">
        <v>853</v>
      </c>
      <c r="E167" s="59" t="s">
        <v>609</v>
      </c>
      <c r="F167" s="78">
        <v>42579</v>
      </c>
      <c r="G167" s="44">
        <v>7362005</v>
      </c>
      <c r="H167" s="39" t="s">
        <v>195</v>
      </c>
      <c r="I167" s="39"/>
      <c r="J167" s="74"/>
      <c r="K167" s="45">
        <v>42583</v>
      </c>
      <c r="L167" s="45">
        <v>42735</v>
      </c>
      <c r="M167" s="124"/>
      <c r="N167" s="41" t="s">
        <v>854</v>
      </c>
    </row>
    <row r="168" spans="1:14" s="27" customFormat="1" ht="135" x14ac:dyDescent="0.25">
      <c r="A168" s="43" t="s">
        <v>833</v>
      </c>
      <c r="B168" s="12" t="s">
        <v>380</v>
      </c>
      <c r="C168" s="41" t="s">
        <v>834</v>
      </c>
      <c r="D168" s="25" t="s">
        <v>849</v>
      </c>
      <c r="E168" s="59" t="s">
        <v>835</v>
      </c>
      <c r="F168" s="78">
        <v>42580</v>
      </c>
      <c r="G168" s="24">
        <v>69600000</v>
      </c>
      <c r="H168" s="25" t="s">
        <v>195</v>
      </c>
      <c r="I168" s="25"/>
      <c r="J168" s="72"/>
      <c r="K168" s="16">
        <v>42583</v>
      </c>
      <c r="L168" s="16">
        <v>42735</v>
      </c>
      <c r="M168" s="124"/>
      <c r="N168" s="12" t="s">
        <v>858</v>
      </c>
    </row>
    <row r="169" spans="1:14" s="27" customFormat="1" ht="135" x14ac:dyDescent="0.25">
      <c r="A169" s="43" t="s">
        <v>836</v>
      </c>
      <c r="B169" s="12" t="s">
        <v>401</v>
      </c>
      <c r="C169" s="41" t="s">
        <v>837</v>
      </c>
      <c r="D169" s="25" t="s">
        <v>54</v>
      </c>
      <c r="E169" s="71"/>
      <c r="F169" s="78">
        <v>42580</v>
      </c>
      <c r="G169" s="56" t="s">
        <v>852</v>
      </c>
      <c r="H169" s="25" t="s">
        <v>756</v>
      </c>
      <c r="I169" s="25"/>
      <c r="J169" s="72"/>
      <c r="K169" s="16">
        <v>42584</v>
      </c>
      <c r="L169" s="16">
        <v>42615</v>
      </c>
      <c r="M169" s="124"/>
      <c r="N169" s="12" t="s">
        <v>56</v>
      </c>
    </row>
    <row r="170" spans="1:14" s="27" customFormat="1" ht="75" x14ac:dyDescent="0.25">
      <c r="A170" s="43" t="s">
        <v>838</v>
      </c>
      <c r="B170" s="12" t="s">
        <v>165</v>
      </c>
      <c r="C170" s="41" t="s">
        <v>362</v>
      </c>
      <c r="D170" s="25" t="s">
        <v>393</v>
      </c>
      <c r="E170" s="59" t="s">
        <v>839</v>
      </c>
      <c r="F170" s="78">
        <v>42580</v>
      </c>
      <c r="G170" s="56" t="s">
        <v>850</v>
      </c>
      <c r="H170" s="25" t="s">
        <v>195</v>
      </c>
      <c r="I170" s="25"/>
      <c r="J170" s="72"/>
      <c r="K170" s="16">
        <v>42583</v>
      </c>
      <c r="L170" s="16">
        <v>42735</v>
      </c>
      <c r="M170" s="124"/>
      <c r="N170" s="12" t="s">
        <v>851</v>
      </c>
    </row>
    <row r="171" spans="1:14" s="46" customFormat="1" ht="105" x14ac:dyDescent="0.25">
      <c r="A171" s="43" t="s">
        <v>840</v>
      </c>
      <c r="B171" s="41" t="s">
        <v>489</v>
      </c>
      <c r="C171" s="41" t="s">
        <v>868</v>
      </c>
      <c r="D171" s="39" t="s">
        <v>869</v>
      </c>
      <c r="E171" s="59" t="s">
        <v>841</v>
      </c>
      <c r="F171" s="79">
        <v>42580</v>
      </c>
      <c r="G171" s="49" t="s">
        <v>261</v>
      </c>
      <c r="H171" s="39" t="s">
        <v>168</v>
      </c>
      <c r="I171" s="39"/>
      <c r="J171" s="74"/>
      <c r="K171" s="45">
        <v>42584</v>
      </c>
      <c r="L171" s="45">
        <v>42705</v>
      </c>
      <c r="M171" s="124"/>
      <c r="N171" s="41" t="s">
        <v>865</v>
      </c>
    </row>
    <row r="172" spans="1:14" s="46" customFormat="1" ht="409.5" x14ac:dyDescent="0.25">
      <c r="A172" s="12" t="s">
        <v>842</v>
      </c>
      <c r="B172" s="12" t="s">
        <v>81</v>
      </c>
      <c r="C172" s="12" t="s">
        <v>862</v>
      </c>
      <c r="D172" s="12" t="s">
        <v>863</v>
      </c>
      <c r="E172" s="70" t="s">
        <v>843</v>
      </c>
      <c r="F172" s="78">
        <v>42580</v>
      </c>
      <c r="G172" s="26"/>
      <c r="H172" s="12" t="s">
        <v>864</v>
      </c>
      <c r="I172" s="39"/>
      <c r="J172" s="74"/>
      <c r="K172" s="32">
        <v>42580</v>
      </c>
      <c r="L172" s="32">
        <v>44405</v>
      </c>
      <c r="M172" s="124"/>
      <c r="N172" s="12" t="s">
        <v>865</v>
      </c>
    </row>
    <row r="173" spans="1:14" s="46" customFormat="1" ht="180" x14ac:dyDescent="0.25">
      <c r="A173" s="43" t="s">
        <v>844</v>
      </c>
      <c r="B173" s="41" t="s">
        <v>791</v>
      </c>
      <c r="C173" s="41" t="s">
        <v>845</v>
      </c>
      <c r="D173" s="39" t="s">
        <v>876</v>
      </c>
      <c r="E173" s="59" t="s">
        <v>848</v>
      </c>
      <c r="F173" s="78">
        <v>42583</v>
      </c>
      <c r="G173" s="57" t="s">
        <v>877</v>
      </c>
      <c r="H173" s="39" t="s">
        <v>195</v>
      </c>
      <c r="I173" s="39"/>
      <c r="J173" s="74"/>
      <c r="K173" s="45">
        <v>42587</v>
      </c>
      <c r="L173" s="45">
        <v>42735</v>
      </c>
      <c r="M173" s="124"/>
      <c r="N173" s="41" t="s">
        <v>878</v>
      </c>
    </row>
    <row r="174" spans="1:14" s="46" customFormat="1" ht="180" x14ac:dyDescent="0.25">
      <c r="A174" s="12" t="s">
        <v>846</v>
      </c>
      <c r="B174" s="12" t="s">
        <v>81</v>
      </c>
      <c r="C174" s="12" t="s">
        <v>866</v>
      </c>
      <c r="D174" s="12" t="s">
        <v>867</v>
      </c>
      <c r="E174" s="59" t="s">
        <v>847</v>
      </c>
      <c r="F174" s="78">
        <v>42583</v>
      </c>
      <c r="G174" s="26" t="s">
        <v>261</v>
      </c>
      <c r="H174" s="12" t="s">
        <v>860</v>
      </c>
      <c r="I174" s="39"/>
      <c r="J174" s="74"/>
      <c r="K174" s="32">
        <v>42583</v>
      </c>
      <c r="L174" s="32">
        <v>42735</v>
      </c>
      <c r="M174" s="124"/>
      <c r="N174" s="12" t="s">
        <v>865</v>
      </c>
    </row>
    <row r="175" spans="1:14" s="46" customFormat="1" ht="75" x14ac:dyDescent="0.25">
      <c r="A175" s="43" t="s">
        <v>870</v>
      </c>
      <c r="B175" s="41" t="s">
        <v>791</v>
      </c>
      <c r="C175" s="41" t="s">
        <v>871</v>
      </c>
      <c r="D175" s="39" t="s">
        <v>882</v>
      </c>
      <c r="E175" s="59" t="s">
        <v>872</v>
      </c>
      <c r="F175" s="78">
        <v>42587</v>
      </c>
      <c r="G175" s="44">
        <v>14000000</v>
      </c>
      <c r="H175" s="39" t="s">
        <v>168</v>
      </c>
      <c r="I175" s="39"/>
      <c r="J175" s="74"/>
      <c r="K175" s="45">
        <v>42591</v>
      </c>
      <c r="L175" s="45">
        <v>42712</v>
      </c>
      <c r="M175" s="124"/>
      <c r="N175" s="41" t="s">
        <v>13</v>
      </c>
    </row>
    <row r="176" spans="1:14" s="46" customFormat="1" ht="90" x14ac:dyDescent="0.25">
      <c r="A176" s="43" t="s">
        <v>873</v>
      </c>
      <c r="B176" s="41" t="s">
        <v>791</v>
      </c>
      <c r="C176" s="41" t="s">
        <v>874</v>
      </c>
      <c r="D176" s="39" t="s">
        <v>883</v>
      </c>
      <c r="E176" s="59" t="s">
        <v>875</v>
      </c>
      <c r="F176" s="78">
        <v>42587</v>
      </c>
      <c r="G176" s="44">
        <v>20250000</v>
      </c>
      <c r="H176" s="39" t="s">
        <v>812</v>
      </c>
      <c r="I176" s="39"/>
      <c r="J176" s="74"/>
      <c r="K176" s="45">
        <v>42591</v>
      </c>
      <c r="L176" s="45">
        <v>42727</v>
      </c>
      <c r="M176" s="124"/>
      <c r="N176" s="41" t="s">
        <v>266</v>
      </c>
    </row>
    <row r="177" spans="1:14" s="46" customFormat="1" ht="150" x14ac:dyDescent="0.25">
      <c r="A177" s="43" t="s">
        <v>879</v>
      </c>
      <c r="B177" s="41" t="s">
        <v>791</v>
      </c>
      <c r="C177" s="41" t="s">
        <v>806</v>
      </c>
      <c r="D177" s="39" t="s">
        <v>286</v>
      </c>
      <c r="E177" s="59" t="s">
        <v>880</v>
      </c>
      <c r="F177" s="78">
        <v>42590</v>
      </c>
      <c r="G177" s="57" t="s">
        <v>884</v>
      </c>
      <c r="H177" s="39" t="s">
        <v>249</v>
      </c>
      <c r="I177" s="41" t="s">
        <v>1007</v>
      </c>
      <c r="J177" s="76"/>
      <c r="K177" s="45">
        <v>42590</v>
      </c>
      <c r="L177" s="45">
        <v>42620</v>
      </c>
      <c r="M177" s="124"/>
      <c r="N177" s="41" t="s">
        <v>885</v>
      </c>
    </row>
    <row r="178" spans="1:14" s="46" customFormat="1" ht="105" x14ac:dyDescent="0.25">
      <c r="A178" s="43" t="s">
        <v>886</v>
      </c>
      <c r="B178" s="41" t="s">
        <v>301</v>
      </c>
      <c r="C178" s="41" t="s">
        <v>887</v>
      </c>
      <c r="D178" s="39" t="s">
        <v>907</v>
      </c>
      <c r="E178" s="59" t="s">
        <v>888</v>
      </c>
      <c r="F178" s="78">
        <v>42592</v>
      </c>
      <c r="G178" s="44">
        <v>932869900</v>
      </c>
      <c r="H178" s="39" t="s">
        <v>812</v>
      </c>
      <c r="I178" s="39"/>
      <c r="J178" s="74"/>
      <c r="K178" s="45">
        <v>42598</v>
      </c>
      <c r="L178" s="45">
        <v>42734</v>
      </c>
      <c r="M178" s="124"/>
      <c r="N178" s="41" t="s">
        <v>908</v>
      </c>
    </row>
    <row r="179" spans="1:14" s="46" customFormat="1" ht="120" x14ac:dyDescent="0.25">
      <c r="A179" s="43" t="s">
        <v>889</v>
      </c>
      <c r="B179" s="41" t="s">
        <v>791</v>
      </c>
      <c r="C179" s="41" t="s">
        <v>890</v>
      </c>
      <c r="D179" s="39" t="s">
        <v>339</v>
      </c>
      <c r="E179" s="59" t="s">
        <v>891</v>
      </c>
      <c r="F179" s="78">
        <v>42594</v>
      </c>
      <c r="G179" s="57" t="s">
        <v>923</v>
      </c>
      <c r="H179" s="39" t="s">
        <v>812</v>
      </c>
      <c r="I179" s="39"/>
      <c r="J179" s="74"/>
      <c r="K179" s="45">
        <v>42599</v>
      </c>
      <c r="L179" s="45">
        <v>42735</v>
      </c>
      <c r="M179" s="124"/>
      <c r="N179" s="41" t="s">
        <v>13</v>
      </c>
    </row>
    <row r="180" spans="1:14" s="46" customFormat="1" ht="45" x14ac:dyDescent="0.25">
      <c r="A180" s="43" t="s">
        <v>892</v>
      </c>
      <c r="B180" s="41" t="s">
        <v>653</v>
      </c>
      <c r="C180" s="41" t="s">
        <v>893</v>
      </c>
      <c r="D180" s="39" t="s">
        <v>909</v>
      </c>
      <c r="E180" s="59" t="s">
        <v>894</v>
      </c>
      <c r="F180" s="78">
        <v>42594</v>
      </c>
      <c r="G180" s="44">
        <v>14745600</v>
      </c>
      <c r="H180" s="39" t="s">
        <v>910</v>
      </c>
      <c r="I180" s="39"/>
      <c r="J180" s="74"/>
      <c r="K180" s="45">
        <v>42599</v>
      </c>
      <c r="L180" s="45">
        <v>42735</v>
      </c>
      <c r="M180" s="124"/>
      <c r="N180" s="41" t="s">
        <v>911</v>
      </c>
    </row>
    <row r="181" spans="1:14" s="46" customFormat="1" ht="90" x14ac:dyDescent="0.25">
      <c r="A181" s="43" t="s">
        <v>895</v>
      </c>
      <c r="B181" s="41" t="s">
        <v>189</v>
      </c>
      <c r="C181" s="38" t="s">
        <v>896</v>
      </c>
      <c r="D181" s="39" t="s">
        <v>131</v>
      </c>
      <c r="E181" s="59" t="s">
        <v>897</v>
      </c>
      <c r="F181" s="78">
        <v>42594</v>
      </c>
      <c r="G181" s="44">
        <v>3039955147</v>
      </c>
      <c r="H181" s="39" t="s">
        <v>918</v>
      </c>
      <c r="I181" s="39"/>
      <c r="J181" s="74"/>
      <c r="K181" s="45">
        <v>42598</v>
      </c>
      <c r="L181" s="45">
        <v>42735</v>
      </c>
      <c r="M181" s="124"/>
      <c r="N181" s="41" t="s">
        <v>224</v>
      </c>
    </row>
    <row r="182" spans="1:14" s="46" customFormat="1" ht="105" x14ac:dyDescent="0.25">
      <c r="A182" s="43" t="s">
        <v>898</v>
      </c>
      <c r="B182" s="41" t="s">
        <v>189</v>
      </c>
      <c r="C182" s="41" t="s">
        <v>899</v>
      </c>
      <c r="D182" s="39" t="s">
        <v>915</v>
      </c>
      <c r="E182" s="59" t="s">
        <v>900</v>
      </c>
      <c r="F182" s="78">
        <v>42594</v>
      </c>
      <c r="G182" s="44">
        <v>700000000</v>
      </c>
      <c r="H182" s="41" t="s">
        <v>916</v>
      </c>
      <c r="I182" s="39"/>
      <c r="J182" s="74"/>
      <c r="K182" s="45">
        <v>42598</v>
      </c>
      <c r="L182" s="45">
        <v>42735</v>
      </c>
      <c r="M182" s="124"/>
      <c r="N182" s="41" t="s">
        <v>917</v>
      </c>
    </row>
    <row r="183" spans="1:14" s="53" customFormat="1" ht="90" x14ac:dyDescent="0.25">
      <c r="A183" s="54" t="s">
        <v>901</v>
      </c>
      <c r="B183" s="31" t="s">
        <v>921</v>
      </c>
      <c r="C183" s="31" t="s">
        <v>902</v>
      </c>
      <c r="D183" s="51" t="s">
        <v>930</v>
      </c>
      <c r="E183" s="60" t="s">
        <v>903</v>
      </c>
      <c r="F183" s="78">
        <v>42594</v>
      </c>
      <c r="G183" s="24">
        <v>13048000</v>
      </c>
      <c r="H183" s="31" t="s">
        <v>931</v>
      </c>
      <c r="I183" s="51"/>
      <c r="J183" s="75"/>
      <c r="K183" s="52">
        <v>42599</v>
      </c>
      <c r="L183" s="52">
        <v>42735</v>
      </c>
      <c r="M183" s="124"/>
      <c r="N183" s="31" t="s">
        <v>932</v>
      </c>
    </row>
    <row r="184" spans="1:14" s="53" customFormat="1" ht="75" x14ac:dyDescent="0.25">
      <c r="A184" s="54" t="s">
        <v>904</v>
      </c>
      <c r="B184" s="31" t="s">
        <v>921</v>
      </c>
      <c r="C184" s="31" t="s">
        <v>905</v>
      </c>
      <c r="D184" s="51" t="s">
        <v>933</v>
      </c>
      <c r="E184" s="60" t="s">
        <v>906</v>
      </c>
      <c r="F184" s="78">
        <v>42594</v>
      </c>
      <c r="G184" s="24">
        <v>6884999</v>
      </c>
      <c r="H184" s="51" t="s">
        <v>925</v>
      </c>
      <c r="I184" s="51"/>
      <c r="J184" s="75"/>
      <c r="K184" s="52">
        <v>42600</v>
      </c>
      <c r="L184" s="52">
        <v>42735</v>
      </c>
      <c r="M184" s="124"/>
      <c r="N184" s="31" t="s">
        <v>932</v>
      </c>
    </row>
    <row r="185" spans="1:14" s="53" customFormat="1" ht="60" x14ac:dyDescent="0.25">
      <c r="A185" s="54" t="s">
        <v>912</v>
      </c>
      <c r="B185" s="31" t="s">
        <v>653</v>
      </c>
      <c r="C185" s="31" t="s">
        <v>913</v>
      </c>
      <c r="D185" s="51" t="s">
        <v>924</v>
      </c>
      <c r="E185" s="60" t="s">
        <v>914</v>
      </c>
      <c r="F185" s="78">
        <v>42599</v>
      </c>
      <c r="G185" s="24">
        <v>26550000</v>
      </c>
      <c r="H185" s="51" t="s">
        <v>925</v>
      </c>
      <c r="I185" s="51"/>
      <c r="J185" s="75"/>
      <c r="K185" s="52">
        <v>42600</v>
      </c>
      <c r="L185" s="52">
        <v>42735</v>
      </c>
      <c r="M185" s="124"/>
      <c r="N185" s="31" t="s">
        <v>926</v>
      </c>
    </row>
    <row r="186" spans="1:14" s="46" customFormat="1" ht="30" x14ac:dyDescent="0.25">
      <c r="A186" s="43" t="s">
        <v>919</v>
      </c>
      <c r="B186" s="41" t="s">
        <v>426</v>
      </c>
      <c r="C186" s="41" t="s">
        <v>920</v>
      </c>
      <c r="D186" s="39" t="s">
        <v>934</v>
      </c>
      <c r="E186" s="62"/>
      <c r="F186" s="78">
        <v>42601</v>
      </c>
      <c r="G186" s="44">
        <v>17578125</v>
      </c>
      <c r="H186" s="39" t="s">
        <v>168</v>
      </c>
      <c r="I186" s="39"/>
      <c r="J186" s="74"/>
      <c r="K186" s="45">
        <v>42604</v>
      </c>
      <c r="L186" s="45">
        <v>42725</v>
      </c>
      <c r="M186" s="124"/>
      <c r="N186" s="41" t="s">
        <v>935</v>
      </c>
    </row>
    <row r="187" spans="1:14" s="46" customFormat="1" ht="60" x14ac:dyDescent="0.25">
      <c r="A187" s="43" t="s">
        <v>927</v>
      </c>
      <c r="B187" s="41" t="s">
        <v>356</v>
      </c>
      <c r="C187" s="41" t="s">
        <v>928</v>
      </c>
      <c r="D187" s="39" t="s">
        <v>964</v>
      </c>
      <c r="E187" s="59" t="s">
        <v>929</v>
      </c>
      <c r="F187" s="78">
        <v>42604</v>
      </c>
      <c r="G187" s="44">
        <v>40641528</v>
      </c>
      <c r="H187" s="39" t="s">
        <v>249</v>
      </c>
      <c r="I187" s="39"/>
      <c r="J187" s="74"/>
      <c r="K187" s="45">
        <v>42607</v>
      </c>
      <c r="L187" s="45">
        <v>42637</v>
      </c>
      <c r="M187" s="124"/>
      <c r="N187" s="41" t="s">
        <v>965</v>
      </c>
    </row>
    <row r="188" spans="1:14" s="46" customFormat="1" ht="45" x14ac:dyDescent="0.25">
      <c r="A188" s="43" t="s">
        <v>936</v>
      </c>
      <c r="B188" s="41" t="s">
        <v>401</v>
      </c>
      <c r="C188" s="47" t="s">
        <v>937</v>
      </c>
      <c r="D188" s="39" t="s">
        <v>49</v>
      </c>
      <c r="E188" s="61" t="s">
        <v>938</v>
      </c>
      <c r="F188" s="78">
        <v>42606</v>
      </c>
      <c r="G188" s="44">
        <v>2134400</v>
      </c>
      <c r="H188" s="39" t="s">
        <v>966</v>
      </c>
      <c r="I188" s="39"/>
      <c r="J188" s="74"/>
      <c r="K188" s="45">
        <v>42608</v>
      </c>
      <c r="L188" s="45">
        <v>42615</v>
      </c>
      <c r="M188" s="124"/>
      <c r="N188" s="41" t="s">
        <v>967</v>
      </c>
    </row>
    <row r="189" spans="1:14" s="46" customFormat="1" ht="90" x14ac:dyDescent="0.25">
      <c r="A189" s="43" t="s">
        <v>939</v>
      </c>
      <c r="B189" s="41" t="s">
        <v>653</v>
      </c>
      <c r="C189" s="38" t="s">
        <v>940</v>
      </c>
      <c r="D189" s="39" t="s">
        <v>968</v>
      </c>
      <c r="E189" s="61" t="s">
        <v>941</v>
      </c>
      <c r="F189" s="79">
        <v>42608</v>
      </c>
      <c r="G189" s="44">
        <v>173429280</v>
      </c>
      <c r="H189" s="39" t="s">
        <v>168</v>
      </c>
      <c r="I189" s="39"/>
      <c r="J189" s="74"/>
      <c r="K189" s="45">
        <v>42614</v>
      </c>
      <c r="L189" s="45">
        <v>42735</v>
      </c>
      <c r="M189" s="124"/>
      <c r="N189" s="41" t="s">
        <v>969</v>
      </c>
    </row>
    <row r="190" spans="1:14" s="46" customFormat="1" ht="60" x14ac:dyDescent="0.25">
      <c r="A190" s="43" t="s">
        <v>942</v>
      </c>
      <c r="B190" s="41" t="s">
        <v>653</v>
      </c>
      <c r="C190" s="38" t="s">
        <v>943</v>
      </c>
      <c r="D190" s="39" t="s">
        <v>984</v>
      </c>
      <c r="E190" s="61" t="s">
        <v>944</v>
      </c>
      <c r="F190" s="79">
        <v>42608</v>
      </c>
      <c r="G190" s="49">
        <v>3150119352</v>
      </c>
      <c r="H190" s="39" t="s">
        <v>985</v>
      </c>
      <c r="I190" s="39"/>
      <c r="J190" s="74"/>
      <c r="K190" s="45">
        <v>42614</v>
      </c>
      <c r="L190" s="45">
        <v>42735</v>
      </c>
      <c r="M190" s="124"/>
      <c r="N190" s="41" t="s">
        <v>969</v>
      </c>
    </row>
    <row r="191" spans="1:14" s="46" customFormat="1" ht="45" x14ac:dyDescent="0.25">
      <c r="A191" s="43" t="s">
        <v>946</v>
      </c>
      <c r="B191" s="41" t="s">
        <v>653</v>
      </c>
      <c r="C191" s="38" t="s">
        <v>947</v>
      </c>
      <c r="D191" s="39" t="s">
        <v>973</v>
      </c>
      <c r="E191" s="61" t="s">
        <v>945</v>
      </c>
      <c r="F191" s="79">
        <v>42608</v>
      </c>
      <c r="G191" s="57" t="s">
        <v>974</v>
      </c>
      <c r="H191" s="39" t="s">
        <v>168</v>
      </c>
      <c r="I191" s="39"/>
      <c r="J191" s="74"/>
      <c r="K191" s="45">
        <v>42614</v>
      </c>
      <c r="L191" s="45">
        <v>42735</v>
      </c>
      <c r="M191" s="124"/>
      <c r="N191" s="41" t="s">
        <v>969</v>
      </c>
    </row>
    <row r="192" spans="1:14" s="46" customFormat="1" ht="90" x14ac:dyDescent="0.25">
      <c r="A192" s="43" t="s">
        <v>948</v>
      </c>
      <c r="B192" s="41" t="s">
        <v>653</v>
      </c>
      <c r="C192" s="38" t="s">
        <v>949</v>
      </c>
      <c r="D192" s="39" t="s">
        <v>972</v>
      </c>
      <c r="E192" s="61" t="s">
        <v>950</v>
      </c>
      <c r="F192" s="78">
        <v>42612</v>
      </c>
      <c r="G192" s="44">
        <v>348000000</v>
      </c>
      <c r="H192" s="39" t="s">
        <v>168</v>
      </c>
      <c r="I192" s="39"/>
      <c r="J192" s="74"/>
      <c r="K192" s="45">
        <v>42614</v>
      </c>
      <c r="L192" s="45">
        <v>42735</v>
      </c>
      <c r="M192" s="124"/>
      <c r="N192" s="41" t="s">
        <v>969</v>
      </c>
    </row>
    <row r="193" spans="1:14" s="46" customFormat="1" ht="75" x14ac:dyDescent="0.25">
      <c r="A193" s="43" t="s">
        <v>951</v>
      </c>
      <c r="B193" s="41" t="s">
        <v>401</v>
      </c>
      <c r="C193" s="38" t="s">
        <v>952</v>
      </c>
      <c r="D193" s="39" t="s">
        <v>983</v>
      </c>
      <c r="E193" s="61" t="s">
        <v>953</v>
      </c>
      <c r="F193" s="78">
        <v>42613</v>
      </c>
      <c r="G193" s="44">
        <v>10183333</v>
      </c>
      <c r="H193" s="39" t="s">
        <v>168</v>
      </c>
      <c r="I193" s="39"/>
      <c r="J193" s="74"/>
      <c r="K193" s="45">
        <v>42614</v>
      </c>
      <c r="L193" s="45">
        <v>42735</v>
      </c>
      <c r="M193" s="124"/>
      <c r="N193" s="41" t="s">
        <v>56</v>
      </c>
    </row>
    <row r="194" spans="1:14" s="46" customFormat="1" ht="60" x14ac:dyDescent="0.25">
      <c r="A194" s="43" t="s">
        <v>955</v>
      </c>
      <c r="B194" s="41" t="s">
        <v>401</v>
      </c>
      <c r="C194" s="38" t="s">
        <v>956</v>
      </c>
      <c r="D194" s="39" t="s">
        <v>975</v>
      </c>
      <c r="E194" s="61" t="s">
        <v>954</v>
      </c>
      <c r="F194" s="78">
        <v>42613</v>
      </c>
      <c r="G194" s="44">
        <v>9944661</v>
      </c>
      <c r="H194" s="39" t="s">
        <v>168</v>
      </c>
      <c r="I194" s="39"/>
      <c r="J194" s="74"/>
      <c r="K194" s="45">
        <v>42614</v>
      </c>
      <c r="L194" s="45">
        <v>42735</v>
      </c>
      <c r="M194" s="124"/>
      <c r="N194" s="41" t="s">
        <v>56</v>
      </c>
    </row>
    <row r="195" spans="1:14" s="46" customFormat="1" ht="75" x14ac:dyDescent="0.25">
      <c r="A195" s="43" t="s">
        <v>957</v>
      </c>
      <c r="B195" s="41" t="s">
        <v>489</v>
      </c>
      <c r="C195" s="38" t="s">
        <v>958</v>
      </c>
      <c r="D195" s="39" t="s">
        <v>989</v>
      </c>
      <c r="E195" s="61" t="s">
        <v>959</v>
      </c>
      <c r="F195" s="78">
        <v>42613</v>
      </c>
      <c r="G195" s="44">
        <v>174000000</v>
      </c>
      <c r="H195" s="39" t="s">
        <v>168</v>
      </c>
      <c r="I195" s="39"/>
      <c r="J195" s="74"/>
      <c r="K195" s="45">
        <v>42614</v>
      </c>
      <c r="L195" s="45">
        <v>42735</v>
      </c>
      <c r="M195" s="124"/>
      <c r="N195" s="41" t="s">
        <v>990</v>
      </c>
    </row>
    <row r="196" spans="1:14" s="46" customFormat="1" ht="45" x14ac:dyDescent="0.25">
      <c r="A196" s="43" t="s">
        <v>960</v>
      </c>
      <c r="B196" s="41" t="s">
        <v>134</v>
      </c>
      <c r="C196" s="41" t="s">
        <v>806</v>
      </c>
      <c r="D196" s="39" t="s">
        <v>286</v>
      </c>
      <c r="E196" s="62"/>
      <c r="F196" s="78">
        <v>42613</v>
      </c>
      <c r="G196" s="44" t="s">
        <v>976</v>
      </c>
      <c r="H196" s="39" t="s">
        <v>168</v>
      </c>
      <c r="I196" s="39"/>
      <c r="J196" s="74"/>
      <c r="K196" s="45">
        <v>42614</v>
      </c>
      <c r="L196" s="45">
        <v>42735</v>
      </c>
      <c r="M196" s="124"/>
      <c r="N196" s="41" t="s">
        <v>977</v>
      </c>
    </row>
    <row r="197" spans="1:14" s="46" customFormat="1" ht="150" x14ac:dyDescent="0.25">
      <c r="A197" s="43" t="s">
        <v>961</v>
      </c>
      <c r="B197" s="41" t="s">
        <v>489</v>
      </c>
      <c r="C197" s="41" t="s">
        <v>962</v>
      </c>
      <c r="D197" s="39" t="s">
        <v>987</v>
      </c>
      <c r="E197" s="61" t="s">
        <v>963</v>
      </c>
      <c r="F197" s="78">
        <v>42613</v>
      </c>
      <c r="G197" s="44" t="s">
        <v>174</v>
      </c>
      <c r="H197" s="39" t="s">
        <v>187</v>
      </c>
      <c r="I197" s="39"/>
      <c r="J197" s="74"/>
      <c r="K197" s="45">
        <v>42614</v>
      </c>
      <c r="L197" s="45">
        <v>42978</v>
      </c>
      <c r="M197" s="124"/>
      <c r="N197" s="41" t="s">
        <v>988</v>
      </c>
    </row>
    <row r="198" spans="1:14" s="46" customFormat="1" ht="165" x14ac:dyDescent="0.25">
      <c r="A198" s="43" t="s">
        <v>970</v>
      </c>
      <c r="B198" s="41" t="s">
        <v>791</v>
      </c>
      <c r="C198" s="41" t="s">
        <v>487</v>
      </c>
      <c r="D198" s="39" t="s">
        <v>248</v>
      </c>
      <c r="E198" s="61" t="s">
        <v>971</v>
      </c>
      <c r="F198" s="78">
        <v>42613</v>
      </c>
      <c r="G198" s="44">
        <v>366718303</v>
      </c>
      <c r="H198" s="39" t="s">
        <v>168</v>
      </c>
      <c r="I198" s="39"/>
      <c r="J198" s="74"/>
      <c r="K198" s="45">
        <v>42614</v>
      </c>
      <c r="L198" s="45">
        <v>42735</v>
      </c>
      <c r="M198" s="124"/>
      <c r="N198" s="41" t="s">
        <v>737</v>
      </c>
    </row>
    <row r="199" spans="1:14" s="46" customFormat="1" ht="45" x14ac:dyDescent="0.25">
      <c r="A199" s="43" t="s">
        <v>978</v>
      </c>
      <c r="B199" s="41" t="s">
        <v>489</v>
      </c>
      <c r="C199" s="41" t="s">
        <v>487</v>
      </c>
      <c r="D199" s="39" t="s">
        <v>248</v>
      </c>
      <c r="E199" s="61" t="s">
        <v>979</v>
      </c>
      <c r="F199" s="78">
        <v>42613</v>
      </c>
      <c r="G199" s="44">
        <v>20880000</v>
      </c>
      <c r="H199" s="39" t="s">
        <v>168</v>
      </c>
      <c r="I199" s="39"/>
      <c r="J199" s="74"/>
      <c r="K199" s="45">
        <v>42614</v>
      </c>
      <c r="L199" s="45">
        <v>42735</v>
      </c>
      <c r="M199" s="124"/>
      <c r="N199" s="41" t="s">
        <v>710</v>
      </c>
    </row>
    <row r="200" spans="1:14" s="46" customFormat="1" ht="90" x14ac:dyDescent="0.25">
      <c r="A200" s="43" t="s">
        <v>980</v>
      </c>
      <c r="B200" s="41" t="s">
        <v>489</v>
      </c>
      <c r="C200" s="41" t="s">
        <v>981</v>
      </c>
      <c r="D200" s="39" t="s">
        <v>991</v>
      </c>
      <c r="E200" s="61" t="s">
        <v>982</v>
      </c>
      <c r="F200" s="78">
        <v>42614</v>
      </c>
      <c r="G200" s="44">
        <v>30073000</v>
      </c>
      <c r="H200" s="39" t="s">
        <v>992</v>
      </c>
      <c r="I200" s="39"/>
      <c r="J200" s="74"/>
      <c r="K200" s="45">
        <v>42615</v>
      </c>
      <c r="L200" s="45">
        <v>42735</v>
      </c>
      <c r="M200" s="124"/>
      <c r="N200" s="41" t="s">
        <v>993</v>
      </c>
    </row>
    <row r="201" spans="1:14" s="46" customFormat="1" ht="90" x14ac:dyDescent="0.25">
      <c r="A201" s="43" t="s">
        <v>996</v>
      </c>
      <c r="B201" s="41" t="s">
        <v>426</v>
      </c>
      <c r="C201" s="38" t="s">
        <v>997</v>
      </c>
      <c r="D201" s="39" t="s">
        <v>1012</v>
      </c>
      <c r="E201" s="63" t="s">
        <v>998</v>
      </c>
      <c r="F201" s="78">
        <v>42620</v>
      </c>
      <c r="G201" s="44">
        <v>12000000</v>
      </c>
      <c r="H201" s="39" t="s">
        <v>768</v>
      </c>
      <c r="I201" s="39"/>
      <c r="J201" s="74"/>
      <c r="K201" s="45">
        <v>42620</v>
      </c>
      <c r="L201" s="45">
        <v>42649</v>
      </c>
      <c r="M201" s="124"/>
      <c r="N201" s="41" t="s">
        <v>935</v>
      </c>
    </row>
    <row r="202" spans="1:14" s="46" customFormat="1" ht="30" x14ac:dyDescent="0.25">
      <c r="A202" s="43" t="s">
        <v>999</v>
      </c>
      <c r="B202" s="41" t="s">
        <v>653</v>
      </c>
      <c r="C202" s="38" t="s">
        <v>1000</v>
      </c>
      <c r="D202" s="39" t="s">
        <v>1005</v>
      </c>
      <c r="E202" s="62"/>
      <c r="F202" s="78">
        <v>42620</v>
      </c>
      <c r="G202" s="44">
        <v>400000000</v>
      </c>
      <c r="H202" s="39" t="s">
        <v>1006</v>
      </c>
      <c r="I202" s="39"/>
      <c r="J202" s="74"/>
      <c r="K202" s="45">
        <v>42622</v>
      </c>
      <c r="L202" s="45">
        <v>42735</v>
      </c>
      <c r="M202" s="124"/>
      <c r="N202" s="41" t="s">
        <v>969</v>
      </c>
    </row>
    <row r="203" spans="1:14" s="53" customFormat="1" ht="285" x14ac:dyDescent="0.25">
      <c r="A203" s="54" t="s">
        <v>1002</v>
      </c>
      <c r="B203" s="31" t="s">
        <v>301</v>
      </c>
      <c r="C203" s="55" t="s">
        <v>1003</v>
      </c>
      <c r="D203" s="31" t="s">
        <v>1013</v>
      </c>
      <c r="E203" s="64" t="s">
        <v>1004</v>
      </c>
      <c r="F203" s="78">
        <v>42621</v>
      </c>
      <c r="G203" s="24">
        <v>383964583</v>
      </c>
      <c r="H203" s="51" t="s">
        <v>1014</v>
      </c>
      <c r="I203" s="51"/>
      <c r="J203" s="75"/>
      <c r="K203" s="52">
        <v>42629</v>
      </c>
      <c r="L203" s="52">
        <v>42735</v>
      </c>
      <c r="M203" s="124"/>
      <c r="N203" s="31" t="s">
        <v>1015</v>
      </c>
    </row>
    <row r="204" spans="1:14" s="46" customFormat="1" ht="45" x14ac:dyDescent="0.25">
      <c r="A204" s="43" t="s">
        <v>1009</v>
      </c>
      <c r="B204" s="41" t="s">
        <v>489</v>
      </c>
      <c r="C204" s="38" t="s">
        <v>1010</v>
      </c>
      <c r="D204" s="39" t="s">
        <v>1022</v>
      </c>
      <c r="E204" s="63" t="s">
        <v>1011</v>
      </c>
      <c r="F204" s="78">
        <v>42626</v>
      </c>
      <c r="G204" s="44">
        <v>3165000</v>
      </c>
      <c r="H204" s="41" t="s">
        <v>1023</v>
      </c>
      <c r="I204" s="39"/>
      <c r="J204" s="74"/>
      <c r="K204" s="45">
        <v>42628</v>
      </c>
      <c r="L204" s="45">
        <v>42630</v>
      </c>
      <c r="M204" s="124"/>
      <c r="N204" s="41" t="s">
        <v>1024</v>
      </c>
    </row>
    <row r="205" spans="1:14" s="46" customFormat="1" ht="90" x14ac:dyDescent="0.25">
      <c r="A205" s="43" t="s">
        <v>1017</v>
      </c>
      <c r="B205" s="41" t="s">
        <v>401</v>
      </c>
      <c r="C205" s="38" t="s">
        <v>1018</v>
      </c>
      <c r="D205" s="39" t="s">
        <v>1028</v>
      </c>
      <c r="E205" s="63" t="s">
        <v>1019</v>
      </c>
      <c r="F205" s="78">
        <v>42627</v>
      </c>
      <c r="G205" s="44">
        <v>9944661</v>
      </c>
      <c r="H205" s="39" t="s">
        <v>1014</v>
      </c>
      <c r="I205" s="39"/>
      <c r="J205" s="74"/>
      <c r="K205" s="45">
        <v>42629</v>
      </c>
      <c r="L205" s="45">
        <v>42735</v>
      </c>
      <c r="M205" s="124"/>
      <c r="N205" s="41" t="s">
        <v>1029</v>
      </c>
    </row>
    <row r="206" spans="1:14" s="46" customFormat="1" ht="30" x14ac:dyDescent="0.25">
      <c r="A206" s="43" t="s">
        <v>1020</v>
      </c>
      <c r="B206" s="41" t="s">
        <v>653</v>
      </c>
      <c r="C206" s="38" t="s">
        <v>1021</v>
      </c>
      <c r="D206" s="39" t="s">
        <v>1025</v>
      </c>
      <c r="E206" s="62"/>
      <c r="F206" s="78">
        <v>42628</v>
      </c>
      <c r="G206" s="44">
        <v>684110109</v>
      </c>
      <c r="H206" s="39" t="s">
        <v>1026</v>
      </c>
      <c r="I206" s="39"/>
      <c r="J206" s="74"/>
      <c r="K206" s="45">
        <v>42629</v>
      </c>
      <c r="L206" s="45">
        <v>42734</v>
      </c>
      <c r="M206" s="124"/>
      <c r="N206" s="41" t="s">
        <v>1027</v>
      </c>
    </row>
    <row r="207" spans="1:14" s="46" customFormat="1" ht="135" x14ac:dyDescent="0.25">
      <c r="A207" s="43" t="s">
        <v>1047</v>
      </c>
      <c r="B207" s="41" t="s">
        <v>107</v>
      </c>
      <c r="C207" s="38" t="s">
        <v>1030</v>
      </c>
      <c r="D207" s="39" t="s">
        <v>1044</v>
      </c>
      <c r="E207" s="63" t="s">
        <v>1031</v>
      </c>
      <c r="F207" s="78">
        <v>42629</v>
      </c>
      <c r="G207" s="57" t="s">
        <v>1046</v>
      </c>
      <c r="H207" s="39" t="s">
        <v>1045</v>
      </c>
      <c r="I207" s="41" t="s">
        <v>1077</v>
      </c>
      <c r="J207" s="76"/>
      <c r="K207" s="45">
        <v>42629</v>
      </c>
      <c r="L207" s="45">
        <v>42643</v>
      </c>
      <c r="M207" s="124"/>
      <c r="N207" s="41" t="s">
        <v>885</v>
      </c>
    </row>
    <row r="208" spans="1:14" s="46" customFormat="1" ht="75" x14ac:dyDescent="0.25">
      <c r="A208" s="43" t="s">
        <v>1032</v>
      </c>
      <c r="B208" s="41" t="s">
        <v>401</v>
      </c>
      <c r="C208" s="38" t="s">
        <v>1033</v>
      </c>
      <c r="D208" s="39" t="s">
        <v>1048</v>
      </c>
      <c r="E208" s="66" t="s">
        <v>1034</v>
      </c>
      <c r="F208" s="78">
        <v>42634</v>
      </c>
      <c r="G208" s="44">
        <v>6260000</v>
      </c>
      <c r="H208" s="39" t="s">
        <v>249</v>
      </c>
      <c r="I208" s="39"/>
      <c r="J208" s="74"/>
      <c r="K208" s="45">
        <v>42639</v>
      </c>
      <c r="L208" s="45">
        <v>42668</v>
      </c>
      <c r="M208" s="124"/>
      <c r="N208" s="41" t="s">
        <v>1049</v>
      </c>
    </row>
    <row r="209" spans="1:14" s="46" customFormat="1" ht="60" x14ac:dyDescent="0.25">
      <c r="A209" s="67" t="s">
        <v>1035</v>
      </c>
      <c r="B209" s="41" t="s">
        <v>165</v>
      </c>
      <c r="C209" s="38" t="s">
        <v>1036</v>
      </c>
      <c r="D209" s="39" t="s">
        <v>1060</v>
      </c>
      <c r="E209" s="66" t="s">
        <v>1037</v>
      </c>
      <c r="F209" s="78">
        <v>42634</v>
      </c>
      <c r="G209" s="44">
        <v>1971000</v>
      </c>
      <c r="H209" s="39" t="s">
        <v>50</v>
      </c>
      <c r="I209" s="39"/>
      <c r="J209" s="74"/>
      <c r="K209" s="45">
        <v>42636</v>
      </c>
      <c r="L209" s="45">
        <v>42726</v>
      </c>
      <c r="M209" s="124"/>
      <c r="N209" s="41" t="s">
        <v>851</v>
      </c>
    </row>
    <row r="210" spans="1:14" s="46" customFormat="1" ht="180" x14ac:dyDescent="0.25">
      <c r="A210" s="43" t="s">
        <v>1038</v>
      </c>
      <c r="B210" s="41" t="s">
        <v>1050</v>
      </c>
      <c r="C210" s="38" t="s">
        <v>1039</v>
      </c>
      <c r="D210" s="39" t="s">
        <v>144</v>
      </c>
      <c r="E210" s="66" t="s">
        <v>1040</v>
      </c>
      <c r="F210" s="78">
        <v>42636</v>
      </c>
      <c r="G210" s="44">
        <v>30000000</v>
      </c>
      <c r="H210" s="39" t="s">
        <v>50</v>
      </c>
      <c r="I210" s="39"/>
      <c r="J210" s="74"/>
      <c r="K210" s="45">
        <v>42639</v>
      </c>
      <c r="L210" s="45">
        <v>42729</v>
      </c>
      <c r="M210" s="124"/>
      <c r="N210" s="41" t="s">
        <v>1051</v>
      </c>
    </row>
    <row r="211" spans="1:14" s="46" customFormat="1" ht="75" x14ac:dyDescent="0.25">
      <c r="A211" s="43" t="s">
        <v>1041</v>
      </c>
      <c r="B211" s="41" t="s">
        <v>653</v>
      </c>
      <c r="C211" s="38" t="s">
        <v>1042</v>
      </c>
      <c r="D211" s="39" t="s">
        <v>1061</v>
      </c>
      <c r="E211" s="68" t="s">
        <v>1043</v>
      </c>
      <c r="F211" s="78">
        <v>42636</v>
      </c>
      <c r="G211" s="44">
        <v>230195063</v>
      </c>
      <c r="H211" s="39" t="s">
        <v>50</v>
      </c>
      <c r="I211" s="39"/>
      <c r="J211" s="74"/>
      <c r="K211" s="45">
        <v>42639</v>
      </c>
      <c r="L211" s="45">
        <v>42729</v>
      </c>
      <c r="M211" s="124"/>
      <c r="N211" s="41" t="s">
        <v>1062</v>
      </c>
    </row>
    <row r="212" spans="1:14" s="53" customFormat="1" ht="90" x14ac:dyDescent="0.25">
      <c r="A212" s="54" t="s">
        <v>1052</v>
      </c>
      <c r="B212" s="31" t="s">
        <v>165</v>
      </c>
      <c r="C212" s="55" t="s">
        <v>1053</v>
      </c>
      <c r="D212" s="51" t="s">
        <v>1063</v>
      </c>
      <c r="E212" s="69" t="s">
        <v>1054</v>
      </c>
      <c r="F212" s="78">
        <v>42640</v>
      </c>
      <c r="G212" s="24">
        <v>41015625</v>
      </c>
      <c r="H212" s="51" t="s">
        <v>50</v>
      </c>
      <c r="I212" s="51"/>
      <c r="J212" s="75"/>
      <c r="K212" s="52">
        <v>42641</v>
      </c>
      <c r="L212" s="52">
        <v>42731</v>
      </c>
      <c r="M212" s="124"/>
      <c r="N212" s="31" t="s">
        <v>851</v>
      </c>
    </row>
    <row r="213" spans="1:14" s="53" customFormat="1" ht="240" x14ac:dyDescent="0.25">
      <c r="A213" s="54" t="s">
        <v>1055</v>
      </c>
      <c r="B213" s="31" t="s">
        <v>791</v>
      </c>
      <c r="C213" s="55" t="s">
        <v>1056</v>
      </c>
      <c r="D213" s="51" t="s">
        <v>253</v>
      </c>
      <c r="E213" s="69" t="s">
        <v>1057</v>
      </c>
      <c r="F213" s="78">
        <v>42640</v>
      </c>
      <c r="G213" s="56" t="s">
        <v>1059</v>
      </c>
      <c r="H213" s="31" t="s">
        <v>1058</v>
      </c>
      <c r="I213" s="51"/>
      <c r="J213" s="75"/>
      <c r="K213" s="52">
        <v>42641</v>
      </c>
      <c r="L213" s="52">
        <v>42643</v>
      </c>
      <c r="M213" s="124"/>
      <c r="N213" s="31" t="s">
        <v>13</v>
      </c>
    </row>
    <row r="214" spans="1:14" s="46" customFormat="1" ht="90" x14ac:dyDescent="0.25">
      <c r="A214" s="43" t="s">
        <v>1064</v>
      </c>
      <c r="B214" s="41" t="s">
        <v>1070</v>
      </c>
      <c r="C214" s="38" t="s">
        <v>1065</v>
      </c>
      <c r="D214" s="39" t="s">
        <v>1078</v>
      </c>
      <c r="E214" s="68" t="s">
        <v>1066</v>
      </c>
      <c r="F214" s="78">
        <v>42642</v>
      </c>
      <c r="G214" s="44">
        <v>151789000</v>
      </c>
      <c r="H214" s="39" t="s">
        <v>50</v>
      </c>
      <c r="I214" s="39"/>
      <c r="J214" s="74"/>
      <c r="K214" s="45">
        <v>42643</v>
      </c>
      <c r="L214" s="45">
        <v>42733</v>
      </c>
      <c r="M214" s="124"/>
      <c r="N214" s="41" t="s">
        <v>932</v>
      </c>
    </row>
    <row r="215" spans="1:14" s="46" customFormat="1" ht="90" x14ac:dyDescent="0.25">
      <c r="A215" s="43" t="s">
        <v>1068</v>
      </c>
      <c r="B215" s="41" t="s">
        <v>380</v>
      </c>
      <c r="C215" s="38" t="s">
        <v>1069</v>
      </c>
      <c r="D215" s="39" t="s">
        <v>1079</v>
      </c>
      <c r="E215" s="68" t="s">
        <v>1067</v>
      </c>
      <c r="F215" s="78">
        <v>42643</v>
      </c>
      <c r="G215" s="44">
        <v>56640593</v>
      </c>
      <c r="H215" s="39" t="s">
        <v>50</v>
      </c>
      <c r="I215" s="39"/>
      <c r="J215" s="74"/>
      <c r="K215" s="45">
        <v>42643</v>
      </c>
      <c r="L215" s="45">
        <v>42733</v>
      </c>
      <c r="M215" s="124"/>
      <c r="N215" s="41" t="s">
        <v>1080</v>
      </c>
    </row>
    <row r="216" spans="1:14" s="46" customFormat="1" ht="135" x14ac:dyDescent="0.25">
      <c r="A216" s="43" t="s">
        <v>1071</v>
      </c>
      <c r="B216" s="41" t="s">
        <v>189</v>
      </c>
      <c r="C216" s="38" t="s">
        <v>1072</v>
      </c>
      <c r="D216" s="39" t="s">
        <v>1081</v>
      </c>
      <c r="E216" s="68" t="s">
        <v>1073</v>
      </c>
      <c r="F216" s="128">
        <v>42643</v>
      </c>
      <c r="G216" s="57" t="s">
        <v>1082</v>
      </c>
      <c r="H216" s="39" t="s">
        <v>50</v>
      </c>
      <c r="I216" s="39"/>
      <c r="J216" s="74"/>
      <c r="K216" s="45">
        <v>42643</v>
      </c>
      <c r="L216" s="45">
        <v>42733</v>
      </c>
      <c r="M216" s="124"/>
      <c r="N216" s="41" t="s">
        <v>319</v>
      </c>
    </row>
    <row r="217" spans="1:14" s="46" customFormat="1" ht="135" x14ac:dyDescent="0.25">
      <c r="A217" s="43" t="s">
        <v>1076</v>
      </c>
      <c r="B217" s="41" t="s">
        <v>189</v>
      </c>
      <c r="C217" s="38" t="s">
        <v>1075</v>
      </c>
      <c r="D217" s="39" t="s">
        <v>1083</v>
      </c>
      <c r="E217" s="68" t="s">
        <v>1074</v>
      </c>
      <c r="F217" s="78">
        <v>42643</v>
      </c>
      <c r="G217" s="44">
        <v>290000000</v>
      </c>
      <c r="H217" s="39" t="s">
        <v>50</v>
      </c>
      <c r="I217" s="39"/>
      <c r="J217" s="74"/>
      <c r="K217" s="45">
        <v>42644</v>
      </c>
      <c r="L217" s="45">
        <v>42735</v>
      </c>
      <c r="M217" s="124"/>
      <c r="N217" s="41" t="s">
        <v>1084</v>
      </c>
    </row>
    <row r="218" spans="1:14" s="53" customFormat="1" ht="60" x14ac:dyDescent="0.25">
      <c r="A218" s="43" t="s">
        <v>1085</v>
      </c>
      <c r="B218" s="31" t="s">
        <v>1087</v>
      </c>
      <c r="C218" s="38" t="s">
        <v>759</v>
      </c>
      <c r="D218" s="51" t="s">
        <v>773</v>
      </c>
      <c r="E218" s="68" t="s">
        <v>1086</v>
      </c>
      <c r="F218" s="78">
        <v>42648</v>
      </c>
      <c r="G218" s="24">
        <v>150000000</v>
      </c>
      <c r="H218" s="51" t="s">
        <v>1088</v>
      </c>
      <c r="I218" s="51"/>
      <c r="J218" s="75"/>
      <c r="K218" s="52">
        <v>42648</v>
      </c>
      <c r="L218" s="52">
        <v>42655</v>
      </c>
      <c r="M218" s="124"/>
      <c r="N218" s="31" t="s">
        <v>1089</v>
      </c>
    </row>
    <row r="219" spans="1:14" s="46" customFormat="1" ht="60" x14ac:dyDescent="0.25">
      <c r="A219" s="43" t="s">
        <v>1090</v>
      </c>
      <c r="B219" s="41" t="s">
        <v>165</v>
      </c>
      <c r="C219" s="41" t="s">
        <v>1091</v>
      </c>
      <c r="D219" s="39" t="s">
        <v>1101</v>
      </c>
      <c r="E219" s="62"/>
      <c r="F219" s="78">
        <v>42653</v>
      </c>
      <c r="G219" s="44">
        <v>11913200</v>
      </c>
      <c r="H219" s="39" t="s">
        <v>379</v>
      </c>
      <c r="I219" s="39"/>
      <c r="J219" s="74"/>
      <c r="K219" s="45">
        <v>42655</v>
      </c>
      <c r="L219" s="45">
        <v>42684</v>
      </c>
      <c r="M219" s="124"/>
      <c r="N219" s="41" t="s">
        <v>1102</v>
      </c>
    </row>
    <row r="220" spans="1:14" s="46" customFormat="1" ht="120" x14ac:dyDescent="0.25">
      <c r="A220" s="43" t="s">
        <v>1092</v>
      </c>
      <c r="B220" s="41" t="s">
        <v>653</v>
      </c>
      <c r="C220" s="38" t="s">
        <v>1114</v>
      </c>
      <c r="D220" s="39" t="s">
        <v>1115</v>
      </c>
      <c r="E220" s="68" t="s">
        <v>1093</v>
      </c>
      <c r="F220" s="78">
        <v>42653</v>
      </c>
      <c r="G220" s="44">
        <v>1817445575</v>
      </c>
      <c r="H220" s="39" t="s">
        <v>1116</v>
      </c>
      <c r="I220" s="39"/>
      <c r="J220" s="74"/>
      <c r="K220" s="45">
        <v>42654</v>
      </c>
      <c r="L220" s="45">
        <v>42734</v>
      </c>
      <c r="M220" s="124"/>
      <c r="N220" s="41" t="s">
        <v>969</v>
      </c>
    </row>
    <row r="221" spans="1:14" s="46" customFormat="1" ht="90" x14ac:dyDescent="0.25">
      <c r="A221" s="43" t="s">
        <v>1095</v>
      </c>
      <c r="B221" s="41" t="s">
        <v>301</v>
      </c>
      <c r="C221" s="38" t="s">
        <v>1096</v>
      </c>
      <c r="D221" s="39" t="s">
        <v>1103</v>
      </c>
      <c r="E221" s="68" t="s">
        <v>1097</v>
      </c>
      <c r="F221" s="78">
        <v>42655</v>
      </c>
      <c r="G221" s="44">
        <v>9164000</v>
      </c>
      <c r="H221" s="39" t="s">
        <v>1104</v>
      </c>
      <c r="I221" s="39"/>
      <c r="J221" s="74"/>
      <c r="K221" s="45">
        <v>42656</v>
      </c>
      <c r="L221" s="45">
        <v>42735</v>
      </c>
      <c r="M221" s="124"/>
      <c r="N221" s="41" t="s">
        <v>1105</v>
      </c>
    </row>
    <row r="222" spans="1:14" s="46" customFormat="1" ht="90" x14ac:dyDescent="0.25">
      <c r="A222" s="43" t="s">
        <v>1098</v>
      </c>
      <c r="B222" s="41" t="s">
        <v>165</v>
      </c>
      <c r="C222" s="38" t="s">
        <v>1099</v>
      </c>
      <c r="D222" s="39" t="s">
        <v>1126</v>
      </c>
      <c r="E222" s="68" t="s">
        <v>1100</v>
      </c>
      <c r="F222" s="78">
        <v>42656</v>
      </c>
      <c r="G222" s="44">
        <v>17682566</v>
      </c>
      <c r="H222" s="39" t="s">
        <v>67</v>
      </c>
      <c r="I222" s="39"/>
      <c r="J222" s="74"/>
      <c r="K222" s="45">
        <v>42662</v>
      </c>
      <c r="L222" s="45">
        <v>42722</v>
      </c>
      <c r="M222" s="124"/>
      <c r="N222" s="41" t="s">
        <v>1127</v>
      </c>
    </row>
    <row r="223" spans="1:14" s="46" customFormat="1" ht="24" x14ac:dyDescent="0.25">
      <c r="A223" s="43" t="s">
        <v>1106</v>
      </c>
      <c r="B223" s="41" t="s">
        <v>328</v>
      </c>
      <c r="C223" s="35" t="s">
        <v>1107</v>
      </c>
      <c r="D223" s="39"/>
      <c r="E223" s="68" t="s">
        <v>321</v>
      </c>
      <c r="F223" s="78">
        <v>42657</v>
      </c>
      <c r="G223" s="44"/>
      <c r="H223" s="39"/>
      <c r="I223" s="39"/>
      <c r="J223" s="74"/>
      <c r="K223" s="45"/>
      <c r="L223" s="45"/>
      <c r="M223" s="124"/>
      <c r="N223" s="41"/>
    </row>
    <row r="224" spans="1:14" s="46" customFormat="1" x14ac:dyDescent="0.25">
      <c r="A224" s="43" t="s">
        <v>1109</v>
      </c>
      <c r="B224" s="41" t="s">
        <v>328</v>
      </c>
      <c r="C224" s="35" t="s">
        <v>1110</v>
      </c>
      <c r="D224" s="39"/>
      <c r="E224" s="68" t="s">
        <v>321</v>
      </c>
      <c r="F224" s="78">
        <v>42662</v>
      </c>
      <c r="G224" s="44"/>
      <c r="H224" s="39"/>
      <c r="I224" s="39"/>
      <c r="J224" s="74"/>
      <c r="K224" s="45"/>
      <c r="L224" s="45"/>
      <c r="M224" s="124"/>
      <c r="N224" s="41"/>
    </row>
    <row r="225" spans="1:14" s="46" customFormat="1" ht="75" x14ac:dyDescent="0.25">
      <c r="A225" s="43" t="s">
        <v>1111</v>
      </c>
      <c r="B225" s="41" t="s">
        <v>426</v>
      </c>
      <c r="C225" s="38" t="s">
        <v>1112</v>
      </c>
      <c r="D225" s="39" t="s">
        <v>1128</v>
      </c>
      <c r="E225" s="68" t="s">
        <v>1113</v>
      </c>
      <c r="F225" s="78">
        <v>42662</v>
      </c>
      <c r="G225" s="44">
        <v>44410480</v>
      </c>
      <c r="H225" s="39" t="s">
        <v>249</v>
      </c>
      <c r="I225" s="39"/>
      <c r="J225" s="74"/>
      <c r="K225" s="45">
        <v>42664</v>
      </c>
      <c r="L225" s="45">
        <v>42694</v>
      </c>
      <c r="M225" s="124"/>
      <c r="N225" s="41" t="s">
        <v>935</v>
      </c>
    </row>
    <row r="226" spans="1:14" s="46" customFormat="1" ht="60" x14ac:dyDescent="0.25">
      <c r="A226" s="43" t="s">
        <v>1117</v>
      </c>
      <c r="B226" s="41" t="s">
        <v>301</v>
      </c>
      <c r="C226" s="38" t="s">
        <v>1121</v>
      </c>
      <c r="D226" s="39" t="s">
        <v>1138</v>
      </c>
      <c r="E226" s="68" t="s">
        <v>1124</v>
      </c>
      <c r="F226" s="78">
        <v>42664</v>
      </c>
      <c r="G226" s="44">
        <v>12000000</v>
      </c>
      <c r="H226" s="39" t="s">
        <v>249</v>
      </c>
      <c r="I226" s="39"/>
      <c r="J226" s="74"/>
      <c r="K226" s="45">
        <v>42668</v>
      </c>
      <c r="L226" s="45">
        <v>42698</v>
      </c>
      <c r="M226" s="124"/>
      <c r="N226" s="41" t="s">
        <v>1139</v>
      </c>
    </row>
    <row r="227" spans="1:14" s="46" customFormat="1" ht="105" x14ac:dyDescent="0.25">
      <c r="A227" s="43" t="s">
        <v>1118</v>
      </c>
      <c r="B227" s="41" t="s">
        <v>489</v>
      </c>
      <c r="C227" s="38" t="s">
        <v>1107</v>
      </c>
      <c r="D227" s="39" t="s">
        <v>1133</v>
      </c>
      <c r="E227" s="68" t="s">
        <v>1108</v>
      </c>
      <c r="F227" s="78">
        <v>42667</v>
      </c>
      <c r="G227" s="44">
        <v>17870162</v>
      </c>
      <c r="H227" s="39" t="s">
        <v>187</v>
      </c>
      <c r="I227" s="39"/>
      <c r="J227" s="74"/>
      <c r="K227" s="45">
        <v>42667</v>
      </c>
      <c r="L227" s="45">
        <v>43031</v>
      </c>
      <c r="M227" s="124"/>
      <c r="N227" s="41" t="s">
        <v>211</v>
      </c>
    </row>
    <row r="228" spans="1:14" s="46" customFormat="1" ht="105" x14ac:dyDescent="0.25">
      <c r="A228" s="43" t="s">
        <v>1119</v>
      </c>
      <c r="B228" s="41" t="s">
        <v>189</v>
      </c>
      <c r="C228" s="38" t="s">
        <v>1122</v>
      </c>
      <c r="D228" s="39" t="s">
        <v>1141</v>
      </c>
      <c r="E228" s="68" t="s">
        <v>1125</v>
      </c>
      <c r="F228" s="78">
        <v>42667</v>
      </c>
      <c r="G228" s="44">
        <v>11948333</v>
      </c>
      <c r="H228" s="39" t="s">
        <v>1142</v>
      </c>
      <c r="I228" s="39"/>
      <c r="J228" s="74"/>
      <c r="K228" s="45">
        <v>42668</v>
      </c>
      <c r="L228" s="45">
        <v>42735</v>
      </c>
      <c r="M228" s="124"/>
      <c r="N228" s="41" t="s">
        <v>1143</v>
      </c>
    </row>
    <row r="229" spans="1:14" s="46" customFormat="1" ht="75" x14ac:dyDescent="0.25">
      <c r="A229" s="43" t="s">
        <v>1120</v>
      </c>
      <c r="B229" s="41" t="s">
        <v>401</v>
      </c>
      <c r="C229" s="38" t="s">
        <v>1123</v>
      </c>
      <c r="D229" s="39" t="s">
        <v>54</v>
      </c>
      <c r="E229" s="68" t="s">
        <v>1134</v>
      </c>
      <c r="F229" s="78">
        <v>42668</v>
      </c>
      <c r="G229" s="44">
        <v>59999720</v>
      </c>
      <c r="H229" s="39" t="s">
        <v>67</v>
      </c>
      <c r="I229" s="39"/>
      <c r="J229" s="74"/>
      <c r="K229" s="45">
        <v>42675</v>
      </c>
      <c r="L229" s="45">
        <v>42735</v>
      </c>
      <c r="M229" s="124"/>
      <c r="N229" s="41" t="s">
        <v>967</v>
      </c>
    </row>
    <row r="230" spans="1:14" s="46" customFormat="1" ht="180" x14ac:dyDescent="0.25">
      <c r="A230" s="43" t="s">
        <v>1130</v>
      </c>
      <c r="B230" s="41" t="s">
        <v>401</v>
      </c>
      <c r="C230" s="38" t="s">
        <v>1131</v>
      </c>
      <c r="D230" s="39" t="s">
        <v>1159</v>
      </c>
      <c r="E230" s="68" t="s">
        <v>1132</v>
      </c>
      <c r="F230" s="78">
        <v>42668</v>
      </c>
      <c r="G230" s="57" t="s">
        <v>1160</v>
      </c>
      <c r="H230" s="39" t="s">
        <v>67</v>
      </c>
      <c r="I230" s="39"/>
      <c r="J230" s="74"/>
      <c r="K230" s="45">
        <v>42670</v>
      </c>
      <c r="L230" s="45">
        <v>42730</v>
      </c>
      <c r="M230" s="124"/>
      <c r="N230" s="41" t="s">
        <v>232</v>
      </c>
    </row>
    <row r="231" spans="1:14" s="46" customFormat="1" ht="45" x14ac:dyDescent="0.25">
      <c r="A231" s="43" t="s">
        <v>1135</v>
      </c>
      <c r="B231" s="41" t="s">
        <v>1070</v>
      </c>
      <c r="C231" s="38" t="s">
        <v>1136</v>
      </c>
      <c r="D231" s="39" t="s">
        <v>1152</v>
      </c>
      <c r="E231" s="68" t="s">
        <v>1137</v>
      </c>
      <c r="F231" s="78">
        <v>42668</v>
      </c>
      <c r="G231" s="44">
        <v>15017940</v>
      </c>
      <c r="H231" s="39" t="s">
        <v>249</v>
      </c>
      <c r="I231" s="39"/>
      <c r="J231" s="74"/>
      <c r="K231" s="45">
        <v>42671</v>
      </c>
      <c r="L231" s="45">
        <v>42701</v>
      </c>
      <c r="M231" s="124"/>
      <c r="N231" s="41" t="s">
        <v>932</v>
      </c>
    </row>
    <row r="232" spans="1:14" s="46" customFormat="1" ht="165" x14ac:dyDescent="0.25">
      <c r="A232" s="43" t="s">
        <v>1144</v>
      </c>
      <c r="B232" s="41" t="s">
        <v>1070</v>
      </c>
      <c r="C232" s="38" t="s">
        <v>1148</v>
      </c>
      <c r="D232" s="39" t="s">
        <v>1161</v>
      </c>
      <c r="E232" s="68" t="s">
        <v>1149</v>
      </c>
      <c r="F232" s="78">
        <v>42670</v>
      </c>
      <c r="G232" s="57" t="s">
        <v>1162</v>
      </c>
      <c r="H232" s="39" t="s">
        <v>67</v>
      </c>
      <c r="I232" s="39"/>
      <c r="J232" s="74"/>
      <c r="K232" s="45">
        <v>42671</v>
      </c>
      <c r="L232" s="45">
        <v>42731</v>
      </c>
      <c r="M232" s="124"/>
      <c r="N232" s="41" t="s">
        <v>1163</v>
      </c>
    </row>
    <row r="233" spans="1:14" s="46" customFormat="1" ht="165" x14ac:dyDescent="0.25">
      <c r="A233" s="43" t="s">
        <v>1145</v>
      </c>
      <c r="B233" s="41" t="s">
        <v>165</v>
      </c>
      <c r="C233" s="38" t="s">
        <v>806</v>
      </c>
      <c r="D233" s="39" t="s">
        <v>286</v>
      </c>
      <c r="E233" s="68" t="s">
        <v>1150</v>
      </c>
      <c r="F233" s="78">
        <v>42671</v>
      </c>
      <c r="G233" s="57" t="s">
        <v>1164</v>
      </c>
      <c r="H233" s="39" t="s">
        <v>67</v>
      </c>
      <c r="I233" s="39"/>
      <c r="J233" s="74"/>
      <c r="K233" s="45">
        <v>42671</v>
      </c>
      <c r="L233" s="45">
        <v>42731</v>
      </c>
      <c r="M233" s="124"/>
      <c r="N233" s="41" t="s">
        <v>851</v>
      </c>
    </row>
    <row r="234" spans="1:14" s="46" customFormat="1" ht="255" x14ac:dyDescent="0.25">
      <c r="A234" s="43" t="s">
        <v>1146</v>
      </c>
      <c r="B234" s="41" t="s">
        <v>380</v>
      </c>
      <c r="C234" s="38" t="s">
        <v>1110</v>
      </c>
      <c r="D234" s="12" t="s">
        <v>1170</v>
      </c>
      <c r="E234" s="68" t="s">
        <v>1151</v>
      </c>
      <c r="F234" s="78">
        <v>42671</v>
      </c>
      <c r="G234" s="26">
        <v>24000000</v>
      </c>
      <c r="H234" s="12" t="s">
        <v>1171</v>
      </c>
      <c r="I234" s="39"/>
      <c r="J234" s="74"/>
      <c r="K234" s="32">
        <v>42672</v>
      </c>
      <c r="L234" s="32">
        <v>43767</v>
      </c>
      <c r="M234" s="124"/>
      <c r="N234" s="129" t="s">
        <v>1172</v>
      </c>
    </row>
    <row r="235" spans="1:14" s="46" customFormat="1" ht="240" x14ac:dyDescent="0.25">
      <c r="A235" s="43" t="s">
        <v>1147</v>
      </c>
      <c r="B235" s="41" t="s">
        <v>791</v>
      </c>
      <c r="C235" s="38" t="s">
        <v>806</v>
      </c>
      <c r="D235" s="39"/>
      <c r="E235" s="68" t="s">
        <v>1158</v>
      </c>
      <c r="F235" s="78">
        <v>42671</v>
      </c>
      <c r="G235" s="44"/>
      <c r="H235" s="39"/>
      <c r="I235" s="39"/>
      <c r="J235" s="74"/>
      <c r="K235" s="45"/>
      <c r="L235" s="45"/>
      <c r="M235" s="124"/>
      <c r="N235" s="41"/>
    </row>
    <row r="236" spans="1:14" s="46" customFormat="1" ht="240" x14ac:dyDescent="0.25">
      <c r="A236" s="54" t="s">
        <v>1165</v>
      </c>
      <c r="B236" s="41" t="s">
        <v>380</v>
      </c>
      <c r="C236" s="55" t="s">
        <v>1110</v>
      </c>
      <c r="D236" s="39" t="s">
        <v>1166</v>
      </c>
      <c r="E236" s="69" t="s">
        <v>1158</v>
      </c>
      <c r="F236" s="79">
        <v>42671</v>
      </c>
      <c r="G236" s="44">
        <v>60000000</v>
      </c>
      <c r="H236" s="39" t="s">
        <v>187</v>
      </c>
      <c r="I236" s="39"/>
      <c r="J236" s="74"/>
      <c r="K236" s="45">
        <v>42671</v>
      </c>
      <c r="L236" s="45">
        <v>43035</v>
      </c>
      <c r="M236" s="124"/>
      <c r="N236" s="41" t="s">
        <v>211</v>
      </c>
    </row>
    <row r="237" spans="1:14" s="46" customFormat="1" ht="60" x14ac:dyDescent="0.25">
      <c r="A237" s="43" t="s">
        <v>1153</v>
      </c>
      <c r="B237" s="41" t="s">
        <v>1070</v>
      </c>
      <c r="C237" s="38" t="s">
        <v>1155</v>
      </c>
      <c r="D237" s="39" t="s">
        <v>172</v>
      </c>
      <c r="E237" s="68" t="s">
        <v>1156</v>
      </c>
      <c r="F237" s="78">
        <v>42674</v>
      </c>
      <c r="G237" s="44">
        <v>29960456</v>
      </c>
      <c r="H237" s="39" t="s">
        <v>67</v>
      </c>
      <c r="I237" s="39"/>
      <c r="J237" s="74"/>
      <c r="K237" s="45">
        <v>42675</v>
      </c>
      <c r="L237" s="45">
        <v>42735</v>
      </c>
      <c r="M237" s="124"/>
      <c r="N237" s="41" t="s">
        <v>932</v>
      </c>
    </row>
    <row r="238" spans="1:14" s="46" customFormat="1" ht="75" x14ac:dyDescent="0.25">
      <c r="A238" s="43" t="s">
        <v>1154</v>
      </c>
      <c r="B238" s="41" t="s">
        <v>189</v>
      </c>
      <c r="C238" s="38" t="s">
        <v>690</v>
      </c>
      <c r="D238" s="39" t="s">
        <v>744</v>
      </c>
      <c r="E238" s="66" t="s">
        <v>1157</v>
      </c>
      <c r="F238" s="79">
        <v>42674</v>
      </c>
      <c r="G238" s="44">
        <v>34365791</v>
      </c>
      <c r="H238" s="39" t="s">
        <v>1173</v>
      </c>
      <c r="I238" s="39"/>
      <c r="J238" s="74"/>
      <c r="K238" s="45">
        <v>42675</v>
      </c>
      <c r="L238" s="45">
        <v>42735</v>
      </c>
      <c r="M238" s="124"/>
      <c r="N238" s="41" t="s">
        <v>745</v>
      </c>
    </row>
    <row r="239" spans="1:14" s="53" customFormat="1" ht="165" x14ac:dyDescent="0.25">
      <c r="A239" s="54" t="s">
        <v>1167</v>
      </c>
      <c r="B239" s="31" t="s">
        <v>791</v>
      </c>
      <c r="C239" s="31" t="s">
        <v>362</v>
      </c>
      <c r="D239" s="51" t="s">
        <v>393</v>
      </c>
      <c r="E239" s="130" t="s">
        <v>1168</v>
      </c>
      <c r="F239" s="79">
        <v>42674</v>
      </c>
      <c r="G239" s="56" t="s">
        <v>1169</v>
      </c>
      <c r="H239" s="51" t="s">
        <v>67</v>
      </c>
      <c r="I239" s="51"/>
      <c r="J239" s="75"/>
      <c r="K239" s="52">
        <v>42675</v>
      </c>
      <c r="L239" s="52">
        <v>42735</v>
      </c>
      <c r="M239" s="124"/>
      <c r="N239" s="31" t="s">
        <v>649</v>
      </c>
    </row>
    <row r="240" spans="1:14" s="46" customFormat="1" ht="60" x14ac:dyDescent="0.25">
      <c r="A240" s="43" t="s">
        <v>1174</v>
      </c>
      <c r="B240" s="41" t="s">
        <v>165</v>
      </c>
      <c r="C240" s="38" t="s">
        <v>1175</v>
      </c>
      <c r="D240" s="39"/>
      <c r="E240" s="66" t="s">
        <v>1176</v>
      </c>
      <c r="F240" s="128">
        <v>42682</v>
      </c>
      <c r="G240" s="44"/>
      <c r="H240" s="39"/>
      <c r="I240" s="39"/>
      <c r="J240" s="74"/>
      <c r="K240" s="45"/>
      <c r="L240" s="45"/>
      <c r="M240" s="124"/>
      <c r="N240" s="41"/>
    </row>
    <row r="241" spans="1:14" s="27" customFormat="1" x14ac:dyDescent="0.25">
      <c r="A241" s="25"/>
      <c r="B241" s="12"/>
      <c r="C241" s="12"/>
      <c r="D241" s="25"/>
      <c r="E241" s="71"/>
      <c r="F241" s="25"/>
      <c r="G241" s="24"/>
      <c r="H241" s="25"/>
      <c r="I241" s="25"/>
      <c r="J241" s="72"/>
      <c r="K241" s="16"/>
      <c r="L241" s="16"/>
      <c r="M241" s="124"/>
      <c r="N241" s="12"/>
    </row>
    <row r="242" spans="1:14" s="27" customFormat="1" x14ac:dyDescent="0.25">
      <c r="A242" s="25"/>
      <c r="B242" s="12"/>
      <c r="C242" s="12"/>
      <c r="D242" s="25"/>
      <c r="E242" s="71"/>
      <c r="F242" s="25"/>
      <c r="G242" s="24"/>
      <c r="H242" s="25"/>
      <c r="I242" s="25"/>
      <c r="J242" s="72"/>
      <c r="K242" s="16"/>
      <c r="L242" s="16"/>
      <c r="M242" s="124"/>
      <c r="N242" s="12"/>
    </row>
    <row r="243" spans="1:14" s="27" customFormat="1" x14ac:dyDescent="0.25">
      <c r="A243" s="25"/>
      <c r="B243" s="12"/>
      <c r="C243" s="12"/>
      <c r="D243" s="25"/>
      <c r="E243" s="71"/>
      <c r="F243" s="25"/>
      <c r="G243" s="24"/>
      <c r="H243" s="25"/>
      <c r="I243" s="25"/>
      <c r="J243" s="72"/>
      <c r="K243" s="16"/>
      <c r="L243" s="16"/>
      <c r="M243" s="124"/>
      <c r="N243" s="12"/>
    </row>
    <row r="244" spans="1:14" s="27" customFormat="1" x14ac:dyDescent="0.25">
      <c r="A244" s="25"/>
      <c r="B244" s="12"/>
      <c r="C244" s="12"/>
      <c r="D244" s="25"/>
      <c r="E244" s="71"/>
      <c r="F244" s="25"/>
      <c r="G244" s="24"/>
      <c r="H244" s="25"/>
      <c r="I244" s="25"/>
      <c r="J244" s="72"/>
      <c r="K244" s="16"/>
      <c r="L244" s="16"/>
      <c r="M244" s="124"/>
      <c r="N244" s="12"/>
    </row>
    <row r="245" spans="1:14" s="27" customFormat="1" x14ac:dyDescent="0.25">
      <c r="A245" s="25"/>
      <c r="B245" s="12"/>
      <c r="C245" s="12"/>
      <c r="D245" s="25"/>
      <c r="E245" s="71"/>
      <c r="F245" s="25"/>
      <c r="G245" s="24"/>
      <c r="H245" s="25"/>
      <c r="I245" s="25"/>
      <c r="J245" s="72"/>
      <c r="K245" s="16"/>
      <c r="L245" s="16"/>
      <c r="M245" s="124"/>
      <c r="N245" s="12"/>
    </row>
    <row r="246" spans="1:14" s="27" customFormat="1" x14ac:dyDescent="0.25">
      <c r="A246" s="25"/>
      <c r="B246" s="12"/>
      <c r="C246" s="12"/>
      <c r="D246" s="25"/>
      <c r="E246" s="71"/>
      <c r="F246" s="25"/>
      <c r="G246" s="24"/>
      <c r="H246" s="25"/>
      <c r="I246" s="25"/>
      <c r="J246" s="72"/>
      <c r="K246" s="16"/>
      <c r="L246" s="16"/>
      <c r="M246" s="124"/>
      <c r="N246" s="12"/>
    </row>
    <row r="247" spans="1:14" s="27" customFormat="1" x14ac:dyDescent="0.25">
      <c r="A247" s="25"/>
      <c r="B247" s="12"/>
      <c r="C247" s="12"/>
      <c r="D247" s="25"/>
      <c r="E247" s="71"/>
      <c r="F247" s="25"/>
      <c r="G247" s="24"/>
      <c r="H247" s="25"/>
      <c r="I247" s="25"/>
      <c r="J247" s="72"/>
      <c r="K247" s="16"/>
      <c r="L247" s="16"/>
      <c r="M247" s="124"/>
      <c r="N247" s="12"/>
    </row>
    <row r="248" spans="1:14" s="27" customFormat="1" x14ac:dyDescent="0.25">
      <c r="A248" s="25"/>
      <c r="B248" s="12"/>
      <c r="C248" s="12"/>
      <c r="D248" s="25"/>
      <c r="E248" s="71"/>
      <c r="F248" s="25"/>
      <c r="G248" s="24"/>
      <c r="H248" s="25"/>
      <c r="I248" s="25"/>
      <c r="J248" s="72"/>
      <c r="K248" s="16"/>
      <c r="L248" s="16"/>
      <c r="M248" s="124"/>
      <c r="N248" s="12"/>
    </row>
    <row r="249" spans="1:14" s="27" customFormat="1" x14ac:dyDescent="0.25">
      <c r="A249" s="25"/>
      <c r="B249" s="12"/>
      <c r="C249" s="12"/>
      <c r="D249" s="25"/>
      <c r="E249" s="71"/>
      <c r="F249" s="25"/>
      <c r="G249" s="24"/>
      <c r="H249" s="25"/>
      <c r="I249" s="25"/>
      <c r="J249" s="72"/>
      <c r="K249" s="16"/>
      <c r="L249" s="16"/>
      <c r="M249" s="124"/>
      <c r="N249" s="12"/>
    </row>
    <row r="250" spans="1:14" s="27" customFormat="1" x14ac:dyDescent="0.25">
      <c r="A250" s="25"/>
      <c r="B250" s="12"/>
      <c r="C250" s="12"/>
      <c r="D250" s="25"/>
      <c r="E250" s="71"/>
      <c r="F250" s="25"/>
      <c r="G250" s="24"/>
      <c r="H250" s="25"/>
      <c r="I250" s="25"/>
      <c r="J250" s="72"/>
      <c r="K250" s="16"/>
      <c r="L250" s="16"/>
      <c r="M250" s="124"/>
      <c r="N250" s="12"/>
    </row>
    <row r="251" spans="1:14" s="27" customFormat="1" x14ac:dyDescent="0.25">
      <c r="A251" s="25"/>
      <c r="B251" s="12"/>
      <c r="C251" s="12"/>
      <c r="D251" s="25"/>
      <c r="E251" s="71"/>
      <c r="F251" s="25"/>
      <c r="G251" s="24"/>
      <c r="H251" s="25"/>
      <c r="I251" s="25"/>
      <c r="J251" s="72"/>
      <c r="K251" s="16"/>
      <c r="L251" s="16"/>
      <c r="M251" s="124"/>
      <c r="N251" s="12"/>
    </row>
    <row r="252" spans="1:14" s="27" customFormat="1" x14ac:dyDescent="0.25">
      <c r="A252" s="25"/>
      <c r="B252" s="12"/>
      <c r="C252" s="12"/>
      <c r="D252" s="25"/>
      <c r="E252" s="71"/>
      <c r="F252" s="25"/>
      <c r="G252" s="24"/>
      <c r="H252" s="25"/>
      <c r="I252" s="25"/>
      <c r="J252" s="72"/>
      <c r="K252" s="16"/>
      <c r="L252" s="16"/>
      <c r="M252" s="124"/>
      <c r="N252" s="12"/>
    </row>
    <row r="253" spans="1:14" s="27" customFormat="1" x14ac:dyDescent="0.25">
      <c r="A253" s="72"/>
      <c r="B253" s="113"/>
      <c r="C253" s="113"/>
      <c r="D253" s="72"/>
      <c r="E253" s="72"/>
      <c r="F253" s="72"/>
      <c r="G253" s="131"/>
      <c r="H253" s="72"/>
      <c r="I253" s="72"/>
      <c r="J253" s="72"/>
      <c r="K253" s="123"/>
      <c r="L253" s="123"/>
      <c r="M253" s="124"/>
      <c r="N253" s="113"/>
    </row>
    <row r="254" spans="1:14" s="89" customFormat="1" x14ac:dyDescent="0.25">
      <c r="B254" s="113"/>
      <c r="H254" s="113"/>
      <c r="I254" s="113"/>
      <c r="J254" s="113"/>
      <c r="M254" s="124"/>
    </row>
    <row r="255" spans="1:14" s="111" customFormat="1" x14ac:dyDescent="0.25">
      <c r="B255" s="124"/>
      <c r="H255" s="124"/>
      <c r="I255" s="124"/>
      <c r="J255" s="124"/>
      <c r="M255" s="124"/>
    </row>
    <row r="260" spans="3:3" ht="15.75" x14ac:dyDescent="0.25">
      <c r="C260" s="14"/>
    </row>
  </sheetData>
  <autoFilter ref="A1:N219"/>
  <mergeCells count="2">
    <mergeCell ref="E25:E26"/>
    <mergeCell ref="F25:F26"/>
  </mergeCells>
  <hyperlinks>
    <hyperlink ref="N56" r:id="rId1" display="javier.lopez@itagui.gov.co"/>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workbookViewId="0">
      <selection activeCell="B2" sqref="B2"/>
    </sheetView>
  </sheetViews>
  <sheetFormatPr baseColWidth="10" defaultRowHeight="15" x14ac:dyDescent="0.25"/>
  <cols>
    <col min="1" max="1" width="23" customWidth="1"/>
    <col min="2" max="2" width="25" customWidth="1"/>
    <col min="3" max="3" width="35.28515625" customWidth="1"/>
    <col min="4" max="4" width="26" customWidth="1"/>
    <col min="5" max="5" width="25.140625" customWidth="1"/>
    <col min="6" max="6" width="27.140625" customWidth="1"/>
    <col min="7" max="7" width="31.28515625" customWidth="1"/>
    <col min="8" max="8" width="32.85546875" customWidth="1"/>
  </cols>
  <sheetData>
    <row r="1" spans="1:14" ht="90" x14ac:dyDescent="0.25">
      <c r="A1" s="80" t="s">
        <v>0</v>
      </c>
      <c r="B1" s="80" t="s">
        <v>7</v>
      </c>
      <c r="C1" s="80" t="s">
        <v>1</v>
      </c>
      <c r="D1" s="80" t="s">
        <v>8</v>
      </c>
      <c r="E1" s="81" t="s">
        <v>514</v>
      </c>
      <c r="F1" s="80" t="s">
        <v>922</v>
      </c>
      <c r="G1" s="80" t="s">
        <v>10</v>
      </c>
      <c r="H1" s="80" t="s">
        <v>96</v>
      </c>
      <c r="I1" s="12" t="s">
        <v>269</v>
      </c>
      <c r="J1" s="12" t="s">
        <v>1213</v>
      </c>
      <c r="K1" s="80" t="s">
        <v>2</v>
      </c>
      <c r="L1" s="80" t="s">
        <v>3</v>
      </c>
      <c r="M1" s="80" t="s">
        <v>1178</v>
      </c>
      <c r="N1" s="80" t="s">
        <v>12</v>
      </c>
    </row>
    <row r="2" spans="1:14" ht="146.25" customHeight="1" x14ac:dyDescent="0.25">
      <c r="A2" s="25" t="s">
        <v>36</v>
      </c>
      <c r="B2" s="12" t="s">
        <v>37</v>
      </c>
      <c r="C2" s="25" t="s">
        <v>38</v>
      </c>
      <c r="D2" s="25" t="s">
        <v>39</v>
      </c>
      <c r="E2" s="65" t="s">
        <v>515</v>
      </c>
      <c r="F2" s="33">
        <v>42384</v>
      </c>
      <c r="G2" s="24">
        <v>40779000</v>
      </c>
      <c r="H2" s="25" t="s">
        <v>40</v>
      </c>
      <c r="I2" s="25"/>
      <c r="J2" s="25" t="s">
        <v>1214</v>
      </c>
      <c r="K2" s="16">
        <v>42384</v>
      </c>
      <c r="L2" s="16">
        <v>42403</v>
      </c>
      <c r="M2" s="83">
        <v>1</v>
      </c>
      <c r="N2" s="12" t="s">
        <v>41</v>
      </c>
    </row>
    <row r="3" spans="1:14" ht="152.25" customHeight="1" x14ac:dyDescent="0.25">
      <c r="A3" s="31" t="s">
        <v>209</v>
      </c>
      <c r="B3" s="31" t="s">
        <v>81</v>
      </c>
      <c r="C3" s="31" t="s">
        <v>210</v>
      </c>
      <c r="D3" s="84">
        <v>1036623468</v>
      </c>
      <c r="E3" s="65" t="s">
        <v>516</v>
      </c>
      <c r="F3" s="85">
        <v>42387</v>
      </c>
      <c r="G3" s="56">
        <v>12000000</v>
      </c>
      <c r="H3" s="31" t="s">
        <v>187</v>
      </c>
      <c r="I3" s="31"/>
      <c r="J3" s="31"/>
      <c r="K3" s="52">
        <v>42401</v>
      </c>
      <c r="L3" s="52">
        <v>42767</v>
      </c>
      <c r="M3" s="52" t="s">
        <v>1179</v>
      </c>
      <c r="N3" s="31" t="s">
        <v>211</v>
      </c>
    </row>
    <row r="4" spans="1:14" ht="92.25" customHeight="1" x14ac:dyDescent="0.25">
      <c r="A4" s="25" t="s">
        <v>60</v>
      </c>
      <c r="B4" s="12" t="s">
        <v>32</v>
      </c>
      <c r="C4" s="12" t="s">
        <v>61</v>
      </c>
      <c r="D4" s="25" t="s">
        <v>62</v>
      </c>
      <c r="E4" s="65" t="s">
        <v>517</v>
      </c>
      <c r="F4" s="33">
        <v>42387</v>
      </c>
      <c r="G4" s="24">
        <v>78848000</v>
      </c>
      <c r="H4" s="25" t="s">
        <v>11</v>
      </c>
      <c r="I4" s="25"/>
      <c r="J4" s="25"/>
      <c r="K4" s="16">
        <v>42387</v>
      </c>
      <c r="L4" s="16">
        <v>42721</v>
      </c>
      <c r="M4" s="16" t="s">
        <v>1180</v>
      </c>
      <c r="N4" s="12" t="s">
        <v>63</v>
      </c>
    </row>
    <row r="5" spans="1:14" ht="97.5" customHeight="1" x14ac:dyDescent="0.25">
      <c r="A5" s="25" t="s">
        <v>46</v>
      </c>
      <c r="B5" s="12" t="s">
        <v>47</v>
      </c>
      <c r="C5" s="25" t="s">
        <v>48</v>
      </c>
      <c r="D5" s="25" t="s">
        <v>49</v>
      </c>
      <c r="E5" s="65" t="s">
        <v>518</v>
      </c>
      <c r="F5" s="33">
        <v>42390</v>
      </c>
      <c r="G5" s="24">
        <v>38376489</v>
      </c>
      <c r="H5" s="25" t="s">
        <v>50</v>
      </c>
      <c r="I5" s="12" t="s">
        <v>766</v>
      </c>
      <c r="J5" s="12"/>
      <c r="K5" s="16">
        <v>42390</v>
      </c>
      <c r="L5" s="32" t="s">
        <v>765</v>
      </c>
      <c r="M5" s="83">
        <v>0.78</v>
      </c>
      <c r="N5" s="12" t="s">
        <v>51</v>
      </c>
    </row>
    <row r="6" spans="1:14" ht="109.5" customHeight="1" x14ac:dyDescent="0.25">
      <c r="A6" s="12" t="s">
        <v>207</v>
      </c>
      <c r="B6" s="12" t="s">
        <v>32</v>
      </c>
      <c r="C6" s="12" t="s">
        <v>208</v>
      </c>
      <c r="D6" s="87">
        <v>43795503</v>
      </c>
      <c r="E6" s="65" t="s">
        <v>519</v>
      </c>
      <c r="F6" s="88">
        <v>42391</v>
      </c>
      <c r="G6" s="56">
        <v>78927593</v>
      </c>
      <c r="H6" s="12" t="s">
        <v>11</v>
      </c>
      <c r="I6" s="12"/>
      <c r="J6" s="12"/>
      <c r="K6" s="16">
        <v>42401</v>
      </c>
      <c r="L6" s="16">
        <v>42734</v>
      </c>
      <c r="M6" s="16" t="s">
        <v>1181</v>
      </c>
      <c r="N6" s="12" t="s">
        <v>440</v>
      </c>
    </row>
    <row r="7" spans="1:14" ht="36" customHeight="1" x14ac:dyDescent="0.25">
      <c r="A7" s="25" t="s">
        <v>64</v>
      </c>
      <c r="B7" s="12" t="s">
        <v>32</v>
      </c>
      <c r="C7" s="25" t="s">
        <v>65</v>
      </c>
      <c r="D7" s="25" t="s">
        <v>66</v>
      </c>
      <c r="E7" s="70" t="s">
        <v>520</v>
      </c>
      <c r="F7" s="33">
        <v>42398</v>
      </c>
      <c r="G7" s="24">
        <v>34381600</v>
      </c>
      <c r="H7" s="25" t="s">
        <v>67</v>
      </c>
      <c r="I7" s="25"/>
      <c r="J7" s="25"/>
      <c r="K7" s="16">
        <v>42401</v>
      </c>
      <c r="L7" s="16">
        <v>42460</v>
      </c>
      <c r="M7" s="83">
        <v>1</v>
      </c>
      <c r="N7" s="12" t="s">
        <v>35</v>
      </c>
    </row>
    <row r="8" spans="1:14" ht="56.25" customHeight="1" x14ac:dyDescent="0.25">
      <c r="A8" s="25" t="s">
        <v>113</v>
      </c>
      <c r="B8" s="12" t="s">
        <v>114</v>
      </c>
      <c r="C8" s="12" t="s">
        <v>115</v>
      </c>
      <c r="D8" s="25" t="s">
        <v>116</v>
      </c>
      <c r="E8" s="70" t="s">
        <v>521</v>
      </c>
      <c r="F8" s="33">
        <v>42398</v>
      </c>
      <c r="G8" s="24">
        <v>35400000</v>
      </c>
      <c r="H8" s="25" t="s">
        <v>108</v>
      </c>
      <c r="I8" s="25"/>
      <c r="J8" s="25"/>
      <c r="K8" s="16">
        <v>42401</v>
      </c>
      <c r="L8" s="16">
        <v>42582</v>
      </c>
      <c r="M8" s="16" t="s">
        <v>1182</v>
      </c>
      <c r="N8" s="12" t="s">
        <v>117</v>
      </c>
    </row>
    <row r="9" spans="1:14" ht="45" customHeight="1" x14ac:dyDescent="0.25">
      <c r="A9" s="25" t="s">
        <v>31</v>
      </c>
      <c r="B9" s="12" t="s">
        <v>32</v>
      </c>
      <c r="C9" s="29" t="s">
        <v>33</v>
      </c>
      <c r="D9" s="12" t="s">
        <v>34</v>
      </c>
      <c r="E9" s="70" t="s">
        <v>522</v>
      </c>
      <c r="F9" s="33">
        <v>42401</v>
      </c>
      <c r="G9" s="90">
        <v>292709806</v>
      </c>
      <c r="H9" s="12" t="s">
        <v>11</v>
      </c>
      <c r="I9" s="12"/>
      <c r="J9" s="12"/>
      <c r="K9" s="91">
        <v>42401</v>
      </c>
      <c r="L9" s="32">
        <v>42735</v>
      </c>
      <c r="M9" s="92" t="s">
        <v>1183</v>
      </c>
      <c r="N9" s="29" t="s">
        <v>652</v>
      </c>
    </row>
    <row r="10" spans="1:14" ht="105" customHeight="1" x14ac:dyDescent="0.25">
      <c r="A10" s="12" t="s">
        <v>212</v>
      </c>
      <c r="B10" s="12" t="s">
        <v>81</v>
      </c>
      <c r="C10" s="12" t="s">
        <v>213</v>
      </c>
      <c r="D10" s="12" t="s">
        <v>214</v>
      </c>
      <c r="E10" s="65" t="s">
        <v>523</v>
      </c>
      <c r="F10" s="88">
        <v>42401</v>
      </c>
      <c r="G10" s="90">
        <v>112085061</v>
      </c>
      <c r="H10" s="12" t="s">
        <v>11</v>
      </c>
      <c r="I10" s="12"/>
      <c r="J10" s="12"/>
      <c r="K10" s="32">
        <v>42401</v>
      </c>
      <c r="L10" s="32">
        <v>42735</v>
      </c>
      <c r="M10" s="92" t="s">
        <v>1184</v>
      </c>
      <c r="N10" s="29" t="s">
        <v>343</v>
      </c>
    </row>
    <row r="11" spans="1:14" ht="87.75" customHeight="1" x14ac:dyDescent="0.25">
      <c r="A11" s="12" t="s">
        <v>215</v>
      </c>
      <c r="B11" s="12" t="s">
        <v>81</v>
      </c>
      <c r="C11" s="12" t="s">
        <v>216</v>
      </c>
      <c r="D11" s="12" t="s">
        <v>217</v>
      </c>
      <c r="E11" s="65" t="s">
        <v>524</v>
      </c>
      <c r="F11" s="88">
        <v>42401</v>
      </c>
      <c r="G11" s="90">
        <v>44261800</v>
      </c>
      <c r="H11" s="12" t="s">
        <v>11</v>
      </c>
      <c r="I11" s="12"/>
      <c r="J11" s="12"/>
      <c r="K11" s="32">
        <v>42401</v>
      </c>
      <c r="L11" s="50">
        <v>42735</v>
      </c>
      <c r="M11" s="92" t="s">
        <v>1184</v>
      </c>
      <c r="N11" s="29" t="s">
        <v>183</v>
      </c>
    </row>
    <row r="12" spans="1:14" ht="96" customHeight="1" x14ac:dyDescent="0.25">
      <c r="A12" s="12" t="s">
        <v>218</v>
      </c>
      <c r="B12" s="12" t="s">
        <v>81</v>
      </c>
      <c r="C12" s="12" t="s">
        <v>220</v>
      </c>
      <c r="D12" s="12" t="s">
        <v>219</v>
      </c>
      <c r="E12" s="65" t="s">
        <v>525</v>
      </c>
      <c r="F12" s="88">
        <v>42401</v>
      </c>
      <c r="G12" s="90">
        <v>24650000</v>
      </c>
      <c r="H12" s="12" t="s">
        <v>11</v>
      </c>
      <c r="I12" s="12"/>
      <c r="J12" s="12"/>
      <c r="K12" s="32">
        <v>42401</v>
      </c>
      <c r="L12" s="32">
        <v>42735</v>
      </c>
      <c r="M12" s="92" t="s">
        <v>1184</v>
      </c>
      <c r="N12" s="29" t="s">
        <v>183</v>
      </c>
    </row>
    <row r="13" spans="1:14" ht="80.25" customHeight="1" x14ac:dyDescent="0.25">
      <c r="A13" s="12" t="s">
        <v>221</v>
      </c>
      <c r="B13" s="12" t="s">
        <v>189</v>
      </c>
      <c r="C13" s="12" t="s">
        <v>222</v>
      </c>
      <c r="D13" s="12" t="s">
        <v>223</v>
      </c>
      <c r="E13" s="65" t="s">
        <v>526</v>
      </c>
      <c r="F13" s="88">
        <v>42401</v>
      </c>
      <c r="G13" s="90">
        <v>158895000</v>
      </c>
      <c r="H13" s="12" t="s">
        <v>11</v>
      </c>
      <c r="I13" s="12"/>
      <c r="J13" s="12"/>
      <c r="K13" s="32">
        <v>42401</v>
      </c>
      <c r="L13" s="32">
        <v>42735</v>
      </c>
      <c r="M13" s="92" t="s">
        <v>1184</v>
      </c>
      <c r="N13" s="29" t="s">
        <v>224</v>
      </c>
    </row>
    <row r="14" spans="1:14" ht="65.25" customHeight="1" x14ac:dyDescent="0.25">
      <c r="A14" s="12" t="s">
        <v>225</v>
      </c>
      <c r="B14" s="12" t="s">
        <v>81</v>
      </c>
      <c r="C14" s="12" t="s">
        <v>226</v>
      </c>
      <c r="D14" s="12" t="s">
        <v>227</v>
      </c>
      <c r="E14" s="65" t="s">
        <v>527</v>
      </c>
      <c r="F14" s="88">
        <v>42401</v>
      </c>
      <c r="G14" s="90">
        <v>103705701</v>
      </c>
      <c r="H14" s="12" t="s">
        <v>11</v>
      </c>
      <c r="I14" s="12"/>
      <c r="J14" s="12"/>
      <c r="K14" s="32">
        <v>42401</v>
      </c>
      <c r="L14" s="32">
        <v>42735</v>
      </c>
      <c r="M14" s="92" t="s">
        <v>1184</v>
      </c>
      <c r="N14" s="29" t="s">
        <v>415</v>
      </c>
    </row>
    <row r="15" spans="1:14" ht="90.75" customHeight="1" x14ac:dyDescent="0.25">
      <c r="A15" s="12" t="s">
        <v>229</v>
      </c>
      <c r="B15" s="12" t="s">
        <v>81</v>
      </c>
      <c r="C15" s="12" t="s">
        <v>230</v>
      </c>
      <c r="D15" s="12" t="s">
        <v>231</v>
      </c>
      <c r="E15" s="65" t="s">
        <v>528</v>
      </c>
      <c r="F15" s="88">
        <v>42401</v>
      </c>
      <c r="G15" s="90">
        <v>28386358</v>
      </c>
      <c r="H15" s="12" t="s">
        <v>11</v>
      </c>
      <c r="I15" s="12"/>
      <c r="J15" s="12"/>
      <c r="K15" s="32">
        <v>42401</v>
      </c>
      <c r="L15" s="32">
        <v>42735</v>
      </c>
      <c r="M15" s="92" t="s">
        <v>1184</v>
      </c>
      <c r="N15" s="29" t="s">
        <v>232</v>
      </c>
    </row>
    <row r="16" spans="1:14" ht="93" customHeight="1" x14ac:dyDescent="0.25">
      <c r="A16" s="25" t="s">
        <v>110</v>
      </c>
      <c r="B16" s="12" t="s">
        <v>107</v>
      </c>
      <c r="C16" s="12" t="s">
        <v>111</v>
      </c>
      <c r="D16" s="12" t="s">
        <v>112</v>
      </c>
      <c r="E16" s="70" t="s">
        <v>529</v>
      </c>
      <c r="F16" s="33">
        <v>42401</v>
      </c>
      <c r="G16" s="90">
        <v>1960000000</v>
      </c>
      <c r="H16" s="12" t="s">
        <v>71</v>
      </c>
      <c r="I16" s="12"/>
      <c r="J16" s="12"/>
      <c r="K16" s="32">
        <v>42401</v>
      </c>
      <c r="L16" s="32">
        <v>42704</v>
      </c>
      <c r="M16" s="93">
        <v>0.2</v>
      </c>
      <c r="N16" s="29" t="s">
        <v>109</v>
      </c>
    </row>
    <row r="17" spans="1:14" ht="214.5" customHeight="1" x14ac:dyDescent="0.25">
      <c r="A17" s="12" t="s">
        <v>57</v>
      </c>
      <c r="B17" s="12" t="s">
        <v>97</v>
      </c>
      <c r="C17" s="12" t="s">
        <v>58</v>
      </c>
      <c r="D17" s="12" t="s">
        <v>9</v>
      </c>
      <c r="E17" s="70" t="s">
        <v>530</v>
      </c>
      <c r="F17" s="88">
        <v>42401</v>
      </c>
      <c r="G17" s="24">
        <v>320006870</v>
      </c>
      <c r="H17" s="12" t="s">
        <v>59</v>
      </c>
      <c r="I17" s="12"/>
      <c r="J17" s="12"/>
      <c r="K17" s="32">
        <v>42403</v>
      </c>
      <c r="L17" s="32">
        <v>42721</v>
      </c>
      <c r="M17" s="93">
        <v>0.19</v>
      </c>
      <c r="N17" s="12" t="s">
        <v>13</v>
      </c>
    </row>
    <row r="18" spans="1:14" ht="57" customHeight="1" x14ac:dyDescent="0.25">
      <c r="A18" s="25" t="s">
        <v>5</v>
      </c>
      <c r="B18" s="12" t="s">
        <v>97</v>
      </c>
      <c r="C18" s="12" t="s">
        <v>6</v>
      </c>
      <c r="D18" s="12" t="s">
        <v>9</v>
      </c>
      <c r="E18" s="70" t="s">
        <v>531</v>
      </c>
      <c r="F18" s="33">
        <v>42401</v>
      </c>
      <c r="G18" s="94">
        <v>332100000</v>
      </c>
      <c r="H18" s="12" t="s">
        <v>11</v>
      </c>
      <c r="I18" s="12"/>
      <c r="J18" s="12"/>
      <c r="K18" s="32">
        <v>42402</v>
      </c>
      <c r="L18" s="32">
        <v>42735</v>
      </c>
      <c r="M18" s="32" t="s">
        <v>1185</v>
      </c>
      <c r="N18" s="12" t="s">
        <v>13</v>
      </c>
    </row>
    <row r="19" spans="1:14" ht="96" x14ac:dyDescent="0.25">
      <c r="A19" s="39" t="s">
        <v>76</v>
      </c>
      <c r="B19" s="41" t="s">
        <v>52</v>
      </c>
      <c r="C19" s="41" t="s">
        <v>77</v>
      </c>
      <c r="D19" s="39" t="s">
        <v>78</v>
      </c>
      <c r="E19" s="70" t="s">
        <v>532</v>
      </c>
      <c r="F19" s="48">
        <v>42401</v>
      </c>
      <c r="G19" s="44">
        <v>82701061</v>
      </c>
      <c r="H19" s="39" t="s">
        <v>11</v>
      </c>
      <c r="I19" s="39"/>
      <c r="J19" s="39"/>
      <c r="K19" s="45">
        <v>42401</v>
      </c>
      <c r="L19" s="45">
        <v>42735</v>
      </c>
      <c r="M19" s="16" t="s">
        <v>1186</v>
      </c>
      <c r="N19" s="41" t="s">
        <v>56</v>
      </c>
    </row>
    <row r="20" spans="1:14" ht="106.5" customHeight="1" x14ac:dyDescent="0.25">
      <c r="A20" s="25" t="s">
        <v>83</v>
      </c>
      <c r="B20" s="12" t="s">
        <v>52</v>
      </c>
      <c r="C20" s="12" t="s">
        <v>84</v>
      </c>
      <c r="D20" s="25">
        <v>42756605</v>
      </c>
      <c r="E20" s="70" t="s">
        <v>533</v>
      </c>
      <c r="F20" s="78">
        <v>42401</v>
      </c>
      <c r="G20" s="24">
        <v>93562551</v>
      </c>
      <c r="H20" s="25" t="s">
        <v>11</v>
      </c>
      <c r="I20" s="25"/>
      <c r="J20" s="25"/>
      <c r="K20" s="16">
        <v>42401</v>
      </c>
      <c r="L20" s="16">
        <v>42735</v>
      </c>
      <c r="M20" s="16" t="s">
        <v>1186</v>
      </c>
      <c r="N20" s="12" t="s">
        <v>56</v>
      </c>
    </row>
    <row r="21" spans="1:14" ht="183.75" customHeight="1" x14ac:dyDescent="0.25">
      <c r="A21" s="25" t="s">
        <v>176</v>
      </c>
      <c r="B21" s="12" t="s">
        <v>81</v>
      </c>
      <c r="C21" s="12" t="s">
        <v>177</v>
      </c>
      <c r="D21" s="25" t="s">
        <v>178</v>
      </c>
      <c r="E21" s="65" t="s">
        <v>534</v>
      </c>
      <c r="F21" s="79">
        <v>42401</v>
      </c>
      <c r="G21" s="24">
        <v>55755667</v>
      </c>
      <c r="H21" s="25" t="s">
        <v>11</v>
      </c>
      <c r="I21" s="25"/>
      <c r="J21" s="25"/>
      <c r="K21" s="16">
        <v>42401</v>
      </c>
      <c r="L21" s="16">
        <v>42735</v>
      </c>
      <c r="M21" s="16" t="s">
        <v>1186</v>
      </c>
      <c r="N21" s="12" t="s">
        <v>179</v>
      </c>
    </row>
    <row r="22" spans="1:14" ht="409.5" x14ac:dyDescent="0.25">
      <c r="A22" s="12" t="s">
        <v>335</v>
      </c>
      <c r="B22" s="12" t="s">
        <v>81</v>
      </c>
      <c r="C22" s="12" t="s">
        <v>336</v>
      </c>
      <c r="D22" s="12" t="s">
        <v>337</v>
      </c>
      <c r="E22" s="65" t="s">
        <v>535</v>
      </c>
      <c r="F22" s="78">
        <v>42401</v>
      </c>
      <c r="G22" s="26">
        <v>31632691</v>
      </c>
      <c r="H22" s="12" t="s">
        <v>11</v>
      </c>
      <c r="I22" s="12"/>
      <c r="J22" s="12"/>
      <c r="K22" s="32">
        <v>42401</v>
      </c>
      <c r="L22" s="32">
        <v>42735</v>
      </c>
      <c r="M22" s="16" t="s">
        <v>1186</v>
      </c>
      <c r="N22" s="12" t="s">
        <v>338</v>
      </c>
    </row>
    <row r="23" spans="1:14" ht="409.5" x14ac:dyDescent="0.25">
      <c r="A23" s="25" t="s">
        <v>180</v>
      </c>
      <c r="B23" s="12" t="s">
        <v>81</v>
      </c>
      <c r="C23" s="12" t="s">
        <v>181</v>
      </c>
      <c r="D23" s="25" t="s">
        <v>182</v>
      </c>
      <c r="E23" s="96" t="s">
        <v>536</v>
      </c>
      <c r="F23" s="78">
        <v>42401</v>
      </c>
      <c r="G23" s="24">
        <v>12082025</v>
      </c>
      <c r="H23" s="25" t="s">
        <v>11</v>
      </c>
      <c r="I23" s="25"/>
      <c r="J23" s="25"/>
      <c r="K23" s="16">
        <v>42401</v>
      </c>
      <c r="L23" s="16">
        <v>42735</v>
      </c>
      <c r="M23" s="16" t="s">
        <v>1186</v>
      </c>
      <c r="N23" s="12" t="s">
        <v>183</v>
      </c>
    </row>
    <row r="24" spans="1:14" ht="84" x14ac:dyDescent="0.25">
      <c r="A24" s="25" t="s">
        <v>184</v>
      </c>
      <c r="B24" s="12" t="s">
        <v>81</v>
      </c>
      <c r="C24" s="12" t="s">
        <v>185</v>
      </c>
      <c r="D24" s="25" t="s">
        <v>186</v>
      </c>
      <c r="E24" s="65" t="s">
        <v>537</v>
      </c>
      <c r="F24" s="78">
        <v>42401</v>
      </c>
      <c r="G24" s="24">
        <v>36715053</v>
      </c>
      <c r="H24" s="25" t="s">
        <v>11</v>
      </c>
      <c r="I24" s="25"/>
      <c r="J24" s="25"/>
      <c r="K24" s="16">
        <v>42401</v>
      </c>
      <c r="L24" s="16">
        <v>42735</v>
      </c>
      <c r="M24" s="16" t="s">
        <v>1186</v>
      </c>
      <c r="N24" s="12" t="s">
        <v>342</v>
      </c>
    </row>
    <row r="25" spans="1:14" ht="75" x14ac:dyDescent="0.25">
      <c r="A25" s="97" t="s">
        <v>188</v>
      </c>
      <c r="B25" s="98" t="s">
        <v>189</v>
      </c>
      <c r="C25" s="98" t="s">
        <v>190</v>
      </c>
      <c r="D25" s="98" t="s">
        <v>191</v>
      </c>
      <c r="E25" s="184" t="s">
        <v>538</v>
      </c>
      <c r="F25" s="186">
        <v>42401</v>
      </c>
      <c r="G25" s="99">
        <v>1024752729</v>
      </c>
      <c r="H25" s="97" t="s">
        <v>11</v>
      </c>
      <c r="I25" s="97"/>
      <c r="J25" s="97"/>
      <c r="K25" s="100">
        <v>42401</v>
      </c>
      <c r="L25" s="100">
        <v>42735</v>
      </c>
      <c r="M25" s="100" t="s">
        <v>1186</v>
      </c>
      <c r="N25" s="98" t="s">
        <v>224</v>
      </c>
    </row>
    <row r="26" spans="1:14" x14ac:dyDescent="0.25">
      <c r="A26" s="101" t="s">
        <v>329</v>
      </c>
      <c r="B26" s="80" t="s">
        <v>328</v>
      </c>
      <c r="C26" s="12"/>
      <c r="D26" s="12"/>
      <c r="E26" s="185"/>
      <c r="F26" s="187"/>
      <c r="G26" s="24"/>
      <c r="H26" s="25"/>
      <c r="I26" s="25"/>
      <c r="J26" s="25"/>
      <c r="K26" s="16"/>
      <c r="L26" s="16"/>
      <c r="M26" s="16"/>
      <c r="N26" s="12"/>
    </row>
    <row r="27" spans="1:14" ht="288" x14ac:dyDescent="0.25">
      <c r="A27" s="102" t="s">
        <v>192</v>
      </c>
      <c r="B27" s="103" t="s">
        <v>97</v>
      </c>
      <c r="C27" s="103" t="s">
        <v>193</v>
      </c>
      <c r="D27" s="102" t="s">
        <v>194</v>
      </c>
      <c r="E27" s="104" t="s">
        <v>539</v>
      </c>
      <c r="F27" s="78">
        <v>42401</v>
      </c>
      <c r="G27" s="105">
        <v>33328895</v>
      </c>
      <c r="H27" s="102" t="s">
        <v>195</v>
      </c>
      <c r="I27" s="102"/>
      <c r="J27" s="102"/>
      <c r="K27" s="106">
        <v>42401</v>
      </c>
      <c r="L27" s="106">
        <v>42551</v>
      </c>
      <c r="M27" s="107">
        <v>0.4</v>
      </c>
      <c r="N27" s="103" t="s">
        <v>196</v>
      </c>
    </row>
    <row r="28" spans="1:14" ht="96" x14ac:dyDescent="0.25">
      <c r="A28" s="12" t="s">
        <v>234</v>
      </c>
      <c r="B28" s="12" t="s">
        <v>81</v>
      </c>
      <c r="C28" s="12" t="s">
        <v>235</v>
      </c>
      <c r="D28" s="25" t="s">
        <v>236</v>
      </c>
      <c r="E28" s="108" t="s">
        <v>540</v>
      </c>
      <c r="F28" s="79">
        <v>42401</v>
      </c>
      <c r="G28" s="24">
        <v>25751000</v>
      </c>
      <c r="H28" s="25" t="s">
        <v>11</v>
      </c>
      <c r="I28" s="25"/>
      <c r="J28" s="25"/>
      <c r="K28" s="16">
        <v>42401</v>
      </c>
      <c r="L28" s="16">
        <v>42735</v>
      </c>
      <c r="M28" s="16" t="s">
        <v>1186</v>
      </c>
      <c r="N28" s="29" t="s">
        <v>343</v>
      </c>
    </row>
    <row r="29" spans="1:14" ht="96" x14ac:dyDescent="0.25">
      <c r="A29" s="12" t="s">
        <v>233</v>
      </c>
      <c r="B29" s="12" t="s">
        <v>81</v>
      </c>
      <c r="C29" s="12" t="s">
        <v>177</v>
      </c>
      <c r="D29" s="12" t="s">
        <v>178</v>
      </c>
      <c r="E29" s="108" t="s">
        <v>541</v>
      </c>
      <c r="F29" s="79">
        <v>42401</v>
      </c>
      <c r="G29" s="56">
        <v>49096938</v>
      </c>
      <c r="H29" s="12" t="s">
        <v>50</v>
      </c>
      <c r="I29" s="12"/>
      <c r="J29" s="12"/>
      <c r="K29" s="16">
        <v>42401</v>
      </c>
      <c r="L29" s="16">
        <v>42490</v>
      </c>
      <c r="M29" s="16" t="s">
        <v>1187</v>
      </c>
      <c r="N29" s="29" t="s">
        <v>343</v>
      </c>
    </row>
    <row r="30" spans="1:14" ht="84" x14ac:dyDescent="0.25">
      <c r="A30" s="25" t="s">
        <v>197</v>
      </c>
      <c r="B30" s="12" t="s">
        <v>81</v>
      </c>
      <c r="C30" s="12" t="s">
        <v>198</v>
      </c>
      <c r="D30" s="25" t="s">
        <v>199</v>
      </c>
      <c r="E30" s="108" t="s">
        <v>542</v>
      </c>
      <c r="F30" s="78">
        <v>42401</v>
      </c>
      <c r="G30" s="24">
        <v>32847408</v>
      </c>
      <c r="H30" s="25" t="s">
        <v>11</v>
      </c>
      <c r="I30" s="25"/>
      <c r="J30" s="25"/>
      <c r="K30" s="16">
        <v>42401</v>
      </c>
      <c r="L30" s="16">
        <v>42735</v>
      </c>
      <c r="M30" s="16" t="s">
        <v>1186</v>
      </c>
      <c r="N30" s="29" t="s">
        <v>343</v>
      </c>
    </row>
    <row r="31" spans="1:14" x14ac:dyDescent="0.25">
      <c r="A31" s="101" t="s">
        <v>330</v>
      </c>
      <c r="B31" s="80" t="s">
        <v>328</v>
      </c>
      <c r="C31" s="12"/>
      <c r="D31" s="25"/>
      <c r="E31" s="109"/>
      <c r="F31" s="37" t="s">
        <v>328</v>
      </c>
      <c r="G31" s="24"/>
      <c r="H31" s="25"/>
      <c r="I31" s="25"/>
      <c r="J31" s="25"/>
      <c r="K31" s="16"/>
      <c r="L31" s="16"/>
      <c r="M31" s="16"/>
      <c r="N31" s="12"/>
    </row>
    <row r="32" spans="1:14" ht="135" x14ac:dyDescent="0.25">
      <c r="A32" s="25" t="s">
        <v>85</v>
      </c>
      <c r="B32" s="12" t="s">
        <v>94</v>
      </c>
      <c r="C32" s="12" t="s">
        <v>86</v>
      </c>
      <c r="D32" s="25" t="s">
        <v>87</v>
      </c>
      <c r="E32" s="70" t="s">
        <v>543</v>
      </c>
      <c r="F32" s="78">
        <v>42402</v>
      </c>
      <c r="G32" s="24">
        <v>6356591736</v>
      </c>
      <c r="H32" s="25" t="s">
        <v>88</v>
      </c>
      <c r="I32" s="12" t="s">
        <v>1094</v>
      </c>
      <c r="J32" s="12"/>
      <c r="K32" s="16">
        <v>42418</v>
      </c>
      <c r="L32" s="16">
        <v>42660</v>
      </c>
      <c r="M32" s="83">
        <v>0.19</v>
      </c>
      <c r="N32" s="12" t="s">
        <v>89</v>
      </c>
    </row>
    <row r="33" spans="1:14" ht="180" x14ac:dyDescent="0.25">
      <c r="A33" s="25" t="s">
        <v>79</v>
      </c>
      <c r="B33" s="12" t="s">
        <v>52</v>
      </c>
      <c r="C33" s="12" t="s">
        <v>53</v>
      </c>
      <c r="D33" s="25" t="s">
        <v>54</v>
      </c>
      <c r="E33" s="108" t="s">
        <v>544</v>
      </c>
      <c r="F33" s="79">
        <v>42402</v>
      </c>
      <c r="G33" s="24">
        <v>1485377000</v>
      </c>
      <c r="H33" s="25" t="s">
        <v>55</v>
      </c>
      <c r="I33" s="110" t="s">
        <v>1177</v>
      </c>
      <c r="J33" s="110"/>
      <c r="K33" s="16">
        <v>42405</v>
      </c>
      <c r="L33" s="16">
        <v>42678</v>
      </c>
      <c r="M33" s="83">
        <v>0.22</v>
      </c>
      <c r="N33" s="12" t="s">
        <v>56</v>
      </c>
    </row>
    <row r="34" spans="1:14" ht="132" x14ac:dyDescent="0.25">
      <c r="A34" s="25" t="s">
        <v>90</v>
      </c>
      <c r="B34" s="12" t="s">
        <v>97</v>
      </c>
      <c r="C34" s="12" t="s">
        <v>91</v>
      </c>
      <c r="D34" s="25" t="s">
        <v>92</v>
      </c>
      <c r="E34" s="70" t="s">
        <v>545</v>
      </c>
      <c r="F34" s="78">
        <v>42403</v>
      </c>
      <c r="G34" s="24">
        <v>1233933087</v>
      </c>
      <c r="H34" s="25" t="s">
        <v>93</v>
      </c>
      <c r="I34" s="112"/>
      <c r="J34" s="112"/>
      <c r="K34" s="16">
        <v>42404</v>
      </c>
      <c r="L34" s="16">
        <v>42447</v>
      </c>
      <c r="M34" s="83">
        <v>1</v>
      </c>
      <c r="N34" s="12" t="s">
        <v>13</v>
      </c>
    </row>
    <row r="35" spans="1:14" ht="84" x14ac:dyDescent="0.25">
      <c r="A35" s="25" t="s">
        <v>42</v>
      </c>
      <c r="B35" s="12" t="s">
        <v>189</v>
      </c>
      <c r="C35" s="12" t="s">
        <v>43</v>
      </c>
      <c r="D35" s="25" t="s">
        <v>44</v>
      </c>
      <c r="E35" s="65" t="s">
        <v>546</v>
      </c>
      <c r="F35" s="78">
        <v>42405</v>
      </c>
      <c r="G35" s="24">
        <v>200000000</v>
      </c>
      <c r="H35" s="25" t="s">
        <v>45</v>
      </c>
      <c r="I35" s="25"/>
      <c r="J35" s="25"/>
      <c r="K35" s="16">
        <v>42408</v>
      </c>
      <c r="L35" s="16">
        <v>42735</v>
      </c>
      <c r="M35" s="16" t="s">
        <v>1188</v>
      </c>
      <c r="N35" s="12" t="s">
        <v>224</v>
      </c>
    </row>
    <row r="36" spans="1:14" ht="84" x14ac:dyDescent="0.25">
      <c r="A36" s="25" t="s">
        <v>200</v>
      </c>
      <c r="B36" s="12" t="s">
        <v>189</v>
      </c>
      <c r="C36" s="12" t="s">
        <v>201</v>
      </c>
      <c r="D36" s="25" t="s">
        <v>202</v>
      </c>
      <c r="E36" s="65" t="s">
        <v>547</v>
      </c>
      <c r="F36" s="78">
        <v>42408</v>
      </c>
      <c r="G36" s="24">
        <v>95700000</v>
      </c>
      <c r="H36" s="12" t="s">
        <v>203</v>
      </c>
      <c r="I36" s="25"/>
      <c r="J36" s="25"/>
      <c r="K36" s="16">
        <v>42408</v>
      </c>
      <c r="L36" s="16">
        <v>42735</v>
      </c>
      <c r="M36" s="16" t="s">
        <v>1188</v>
      </c>
      <c r="N36" s="12" t="s">
        <v>224</v>
      </c>
    </row>
    <row r="37" spans="1:14" ht="108" x14ac:dyDescent="0.25">
      <c r="A37" s="25" t="s">
        <v>80</v>
      </c>
      <c r="B37" s="12" t="s">
        <v>81</v>
      </c>
      <c r="C37" s="12" t="s">
        <v>82</v>
      </c>
      <c r="D37" s="25">
        <v>43728806</v>
      </c>
      <c r="E37" s="108" t="s">
        <v>548</v>
      </c>
      <c r="F37" s="79">
        <v>42409</v>
      </c>
      <c r="G37" s="24">
        <v>100000000</v>
      </c>
      <c r="H37" s="25" t="s">
        <v>71</v>
      </c>
      <c r="I37" s="25"/>
      <c r="J37" s="25"/>
      <c r="K37" s="16">
        <v>42411</v>
      </c>
      <c r="L37" s="16">
        <v>42714</v>
      </c>
      <c r="M37" s="83">
        <v>0.14000000000000001</v>
      </c>
      <c r="N37" s="12" t="s">
        <v>1001</v>
      </c>
    </row>
    <row r="38" spans="1:14" ht="75" x14ac:dyDescent="0.25">
      <c r="A38" s="25" t="s">
        <v>68</v>
      </c>
      <c r="B38" s="12" t="s">
        <v>189</v>
      </c>
      <c r="C38" s="12" t="s">
        <v>69</v>
      </c>
      <c r="D38" s="25" t="s">
        <v>70</v>
      </c>
      <c r="E38" s="65" t="s">
        <v>549</v>
      </c>
      <c r="F38" s="78">
        <v>42410</v>
      </c>
      <c r="G38" s="24">
        <v>204627677</v>
      </c>
      <c r="H38" s="25" t="s">
        <v>71</v>
      </c>
      <c r="I38" s="25"/>
      <c r="J38" s="25"/>
      <c r="K38" s="16">
        <v>42415</v>
      </c>
      <c r="L38" s="16">
        <v>42718</v>
      </c>
      <c r="M38" s="83">
        <v>0.15</v>
      </c>
      <c r="N38" s="29" t="s">
        <v>224</v>
      </c>
    </row>
    <row r="39" spans="1:14" ht="312" x14ac:dyDescent="0.25">
      <c r="A39" s="25" t="s">
        <v>72</v>
      </c>
      <c r="B39" s="12" t="s">
        <v>52</v>
      </c>
      <c r="C39" s="12" t="s">
        <v>73</v>
      </c>
      <c r="D39" s="25" t="s">
        <v>74</v>
      </c>
      <c r="E39" s="65" t="s">
        <v>550</v>
      </c>
      <c r="F39" s="78">
        <v>42410</v>
      </c>
      <c r="G39" s="24">
        <v>34854116</v>
      </c>
      <c r="H39" s="25" t="s">
        <v>75</v>
      </c>
      <c r="I39" s="25"/>
      <c r="J39" s="25"/>
      <c r="K39" s="16">
        <v>42411</v>
      </c>
      <c r="L39" s="16">
        <v>42485</v>
      </c>
      <c r="M39" s="16" t="s">
        <v>1187</v>
      </c>
      <c r="N39" s="12" t="s">
        <v>56</v>
      </c>
    </row>
    <row r="40" spans="1:14" ht="120" x14ac:dyDescent="0.25">
      <c r="A40" s="25" t="s">
        <v>133</v>
      </c>
      <c r="B40" s="12" t="s">
        <v>134</v>
      </c>
      <c r="C40" s="12" t="s">
        <v>135</v>
      </c>
      <c r="D40" s="25" t="s">
        <v>136</v>
      </c>
      <c r="E40" s="65" t="s">
        <v>551</v>
      </c>
      <c r="F40" s="78">
        <v>42410</v>
      </c>
      <c r="G40" s="24">
        <v>394000000</v>
      </c>
      <c r="H40" s="25" t="s">
        <v>137</v>
      </c>
      <c r="I40" s="25"/>
      <c r="J40" s="25"/>
      <c r="K40" s="16">
        <v>42411</v>
      </c>
      <c r="L40" s="16">
        <v>42733</v>
      </c>
      <c r="M40" s="16" t="s">
        <v>1189</v>
      </c>
      <c r="N40" s="12" t="s">
        <v>265</v>
      </c>
    </row>
    <row r="41" spans="1:14" ht="96" x14ac:dyDescent="0.25">
      <c r="A41" s="25" t="s">
        <v>155</v>
      </c>
      <c r="B41" s="12" t="s">
        <v>52</v>
      </c>
      <c r="C41" s="12" t="s">
        <v>156</v>
      </c>
      <c r="D41" s="25" t="s">
        <v>157</v>
      </c>
      <c r="E41" s="65" t="s">
        <v>552</v>
      </c>
      <c r="F41" s="78">
        <v>42411</v>
      </c>
      <c r="G41" s="24">
        <v>40425000</v>
      </c>
      <c r="H41" s="25" t="s">
        <v>59</v>
      </c>
      <c r="I41" s="25"/>
      <c r="J41" s="25"/>
      <c r="K41" s="16">
        <v>42415</v>
      </c>
      <c r="L41" s="16">
        <v>42733</v>
      </c>
      <c r="M41" s="16" t="s">
        <v>1190</v>
      </c>
      <c r="N41" s="12" t="s">
        <v>56</v>
      </c>
    </row>
    <row r="42" spans="1:14" ht="144" x14ac:dyDescent="0.25">
      <c r="A42" s="25" t="s">
        <v>98</v>
      </c>
      <c r="B42" s="12" t="s">
        <v>81</v>
      </c>
      <c r="C42" s="12" t="s">
        <v>99</v>
      </c>
      <c r="D42" s="25" t="s">
        <v>100</v>
      </c>
      <c r="E42" s="65" t="s">
        <v>553</v>
      </c>
      <c r="F42" s="78">
        <v>42411</v>
      </c>
      <c r="G42" s="24">
        <v>36352000</v>
      </c>
      <c r="H42" s="25" t="s">
        <v>101</v>
      </c>
      <c r="I42" s="25"/>
      <c r="J42" s="25"/>
      <c r="K42" s="16">
        <v>42415</v>
      </c>
      <c r="L42" s="16">
        <v>42688</v>
      </c>
      <c r="M42" s="16" t="s">
        <v>1191</v>
      </c>
      <c r="N42" s="12" t="s">
        <v>102</v>
      </c>
    </row>
    <row r="43" spans="1:14" ht="120" x14ac:dyDescent="0.25">
      <c r="A43" s="25" t="s">
        <v>106</v>
      </c>
      <c r="B43" s="12" t="s">
        <v>107</v>
      </c>
      <c r="C43" s="12" t="s">
        <v>43</v>
      </c>
      <c r="D43" s="25" t="s">
        <v>44</v>
      </c>
      <c r="E43" s="65" t="s">
        <v>554</v>
      </c>
      <c r="F43" s="78">
        <v>42412</v>
      </c>
      <c r="G43" s="24">
        <v>594362208</v>
      </c>
      <c r="H43" s="25" t="s">
        <v>108</v>
      </c>
      <c r="I43" s="25"/>
      <c r="J43" s="25"/>
      <c r="K43" s="16">
        <v>42415</v>
      </c>
      <c r="L43" s="16">
        <v>42596</v>
      </c>
      <c r="M43" s="83">
        <v>0.25</v>
      </c>
      <c r="N43" s="12" t="s">
        <v>109</v>
      </c>
    </row>
    <row r="44" spans="1:14" ht="135" x14ac:dyDescent="0.25">
      <c r="A44" s="25" t="s">
        <v>204</v>
      </c>
      <c r="B44" s="12" t="s">
        <v>97</v>
      </c>
      <c r="C44" s="12" t="s">
        <v>205</v>
      </c>
      <c r="D44" s="25" t="s">
        <v>206</v>
      </c>
      <c r="E44" s="65" t="s">
        <v>555</v>
      </c>
      <c r="F44" s="78">
        <v>42412</v>
      </c>
      <c r="G44" s="24">
        <v>18792000</v>
      </c>
      <c r="H44" s="25" t="s">
        <v>108</v>
      </c>
      <c r="I44" s="12" t="s">
        <v>995</v>
      </c>
      <c r="J44" s="12"/>
      <c r="K44" s="16">
        <v>42415</v>
      </c>
      <c r="L44" s="16">
        <v>42596</v>
      </c>
      <c r="M44" s="83">
        <v>0.25</v>
      </c>
      <c r="N44" s="12" t="s">
        <v>196</v>
      </c>
    </row>
    <row r="45" spans="1:14" ht="108" x14ac:dyDescent="0.25">
      <c r="A45" s="25" t="s">
        <v>164</v>
      </c>
      <c r="B45" s="12" t="s">
        <v>165</v>
      </c>
      <c r="C45" s="12" t="s">
        <v>166</v>
      </c>
      <c r="D45" s="25" t="s">
        <v>167</v>
      </c>
      <c r="E45" s="65" t="s">
        <v>556</v>
      </c>
      <c r="F45" s="78">
        <v>42412</v>
      </c>
      <c r="G45" s="24">
        <v>295000000</v>
      </c>
      <c r="H45" s="25" t="s">
        <v>168</v>
      </c>
      <c r="I45" s="25"/>
      <c r="J45" s="25"/>
      <c r="K45" s="16">
        <v>42413</v>
      </c>
      <c r="L45" s="16">
        <v>42533</v>
      </c>
      <c r="M45" s="16" t="s">
        <v>1192</v>
      </c>
      <c r="N45" s="12" t="s">
        <v>169</v>
      </c>
    </row>
    <row r="46" spans="1:14" ht="96" x14ac:dyDescent="0.25">
      <c r="A46" s="25" t="s">
        <v>148</v>
      </c>
      <c r="B46" s="12" t="s">
        <v>189</v>
      </c>
      <c r="C46" s="12" t="s">
        <v>149</v>
      </c>
      <c r="D46" s="25" t="s">
        <v>152</v>
      </c>
      <c r="E46" s="65" t="s">
        <v>557</v>
      </c>
      <c r="F46" s="78">
        <v>42415</v>
      </c>
      <c r="G46" s="24">
        <v>1175000000</v>
      </c>
      <c r="H46" s="25" t="s">
        <v>153</v>
      </c>
      <c r="I46" s="25"/>
      <c r="J46" s="25"/>
      <c r="K46" s="16">
        <v>42417</v>
      </c>
      <c r="L46" s="16">
        <v>42735</v>
      </c>
      <c r="M46" s="16" t="s">
        <v>1193</v>
      </c>
      <c r="N46" s="12" t="s">
        <v>154</v>
      </c>
    </row>
    <row r="47" spans="1:14" ht="120" x14ac:dyDescent="0.25">
      <c r="A47" s="25" t="s">
        <v>162</v>
      </c>
      <c r="B47" s="12" t="s">
        <v>158</v>
      </c>
      <c r="C47" s="12" t="s">
        <v>159</v>
      </c>
      <c r="D47" s="25" t="s">
        <v>160</v>
      </c>
      <c r="E47" s="65" t="s">
        <v>558</v>
      </c>
      <c r="F47" s="78">
        <v>42415</v>
      </c>
      <c r="G47" s="24">
        <v>25923150</v>
      </c>
      <c r="H47" s="25" t="s">
        <v>59</v>
      </c>
      <c r="I47" s="25"/>
      <c r="J47" s="25"/>
      <c r="K47" s="16">
        <v>42416</v>
      </c>
      <c r="L47" s="16">
        <v>42734</v>
      </c>
      <c r="M47" s="83">
        <v>0.14000000000000001</v>
      </c>
      <c r="N47" s="12" t="s">
        <v>351</v>
      </c>
    </row>
    <row r="48" spans="1:14" ht="132" x14ac:dyDescent="0.25">
      <c r="A48" s="25" t="s">
        <v>103</v>
      </c>
      <c r="B48" s="12" t="s">
        <v>52</v>
      </c>
      <c r="C48" s="12" t="s">
        <v>104</v>
      </c>
      <c r="D48" s="25" t="s">
        <v>105</v>
      </c>
      <c r="E48" s="65" t="s">
        <v>559</v>
      </c>
      <c r="F48" s="78">
        <v>42415</v>
      </c>
      <c r="G48" s="24">
        <v>74057465</v>
      </c>
      <c r="H48" s="25" t="s">
        <v>59</v>
      </c>
      <c r="I48" s="25"/>
      <c r="J48" s="25"/>
      <c r="K48" s="16">
        <v>42416</v>
      </c>
      <c r="L48" s="16">
        <v>42734</v>
      </c>
      <c r="M48" s="83">
        <v>0.14000000000000001</v>
      </c>
      <c r="N48" s="12" t="s">
        <v>56</v>
      </c>
    </row>
    <row r="49" spans="1:14" ht="144" x14ac:dyDescent="0.25">
      <c r="A49" s="25" t="s">
        <v>332</v>
      </c>
      <c r="B49" s="12" t="s">
        <v>52</v>
      </c>
      <c r="C49" s="12" t="s">
        <v>333</v>
      </c>
      <c r="D49" s="25" t="s">
        <v>334</v>
      </c>
      <c r="E49" s="65" t="s">
        <v>560</v>
      </c>
      <c r="F49" s="78">
        <v>42415</v>
      </c>
      <c r="G49" s="24">
        <v>74057465</v>
      </c>
      <c r="H49" s="25" t="s">
        <v>59</v>
      </c>
      <c r="I49" s="25"/>
      <c r="J49" s="25"/>
      <c r="K49" s="16">
        <v>42416</v>
      </c>
      <c r="L49" s="16">
        <v>42734</v>
      </c>
      <c r="M49" s="83">
        <v>0.14000000000000001</v>
      </c>
      <c r="N49" s="12" t="s">
        <v>232</v>
      </c>
    </row>
    <row r="50" spans="1:14" ht="180" x14ac:dyDescent="0.25">
      <c r="A50" s="25" t="s">
        <v>150</v>
      </c>
      <c r="B50" s="12" t="s">
        <v>52</v>
      </c>
      <c r="C50" s="12" t="s">
        <v>151</v>
      </c>
      <c r="D50" s="25" t="s">
        <v>54</v>
      </c>
      <c r="E50" s="65" t="s">
        <v>561</v>
      </c>
      <c r="F50" s="78">
        <v>42415</v>
      </c>
      <c r="G50" s="24">
        <v>62500000</v>
      </c>
      <c r="H50" s="25" t="s">
        <v>75</v>
      </c>
      <c r="I50" s="25"/>
      <c r="J50" s="25"/>
      <c r="K50" s="16">
        <v>42419</v>
      </c>
      <c r="L50" s="16">
        <v>42493</v>
      </c>
      <c r="M50" s="83">
        <v>0.17</v>
      </c>
      <c r="N50" s="12" t="s">
        <v>56</v>
      </c>
    </row>
    <row r="51" spans="1:14" ht="168" x14ac:dyDescent="0.25">
      <c r="A51" s="25" t="s">
        <v>141</v>
      </c>
      <c r="B51" s="12" t="s">
        <v>142</v>
      </c>
      <c r="C51" s="12" t="s">
        <v>143</v>
      </c>
      <c r="D51" s="25" t="s">
        <v>144</v>
      </c>
      <c r="E51" s="65" t="s">
        <v>562</v>
      </c>
      <c r="F51" s="78">
        <v>42416</v>
      </c>
      <c r="G51" s="24">
        <v>220000000</v>
      </c>
      <c r="H51" s="25" t="s">
        <v>145</v>
      </c>
      <c r="I51" s="25"/>
      <c r="J51" s="25"/>
      <c r="K51" s="16">
        <v>42419</v>
      </c>
      <c r="L51" s="32">
        <v>42722</v>
      </c>
      <c r="M51" s="93">
        <v>0.14000000000000001</v>
      </c>
      <c r="N51" s="12" t="s">
        <v>147</v>
      </c>
    </row>
    <row r="52" spans="1:14" ht="108" x14ac:dyDescent="0.25">
      <c r="A52" s="25" t="s">
        <v>138</v>
      </c>
      <c r="B52" s="12" t="s">
        <v>97</v>
      </c>
      <c r="C52" s="12" t="s">
        <v>139</v>
      </c>
      <c r="D52" s="25" t="s">
        <v>140</v>
      </c>
      <c r="E52" s="65" t="s">
        <v>563</v>
      </c>
      <c r="F52" s="78">
        <v>42416</v>
      </c>
      <c r="G52" s="24">
        <v>321835655</v>
      </c>
      <c r="H52" s="25" t="s">
        <v>145</v>
      </c>
      <c r="I52" s="25"/>
      <c r="J52" s="25"/>
      <c r="K52" s="16">
        <v>42417</v>
      </c>
      <c r="L52" s="16">
        <v>42720</v>
      </c>
      <c r="M52" s="93">
        <v>0.14000000000000001</v>
      </c>
      <c r="N52" s="12" t="s">
        <v>146</v>
      </c>
    </row>
    <row r="53" spans="1:14" ht="180" x14ac:dyDescent="0.25">
      <c r="A53" s="25" t="s">
        <v>129</v>
      </c>
      <c r="B53" s="12" t="s">
        <v>189</v>
      </c>
      <c r="C53" s="12" t="s">
        <v>130</v>
      </c>
      <c r="D53" s="25" t="s">
        <v>131</v>
      </c>
      <c r="E53" s="70" t="s">
        <v>564</v>
      </c>
      <c r="F53" s="78">
        <v>42417</v>
      </c>
      <c r="G53" s="24">
        <v>2996895520</v>
      </c>
      <c r="H53" s="25" t="s">
        <v>132</v>
      </c>
      <c r="I53" s="12" t="s">
        <v>881</v>
      </c>
      <c r="J53" s="12"/>
      <c r="K53" s="16">
        <v>42422</v>
      </c>
      <c r="L53" s="16">
        <v>42521</v>
      </c>
      <c r="M53" s="83">
        <v>0.38</v>
      </c>
      <c r="N53" s="12" t="s">
        <v>224</v>
      </c>
    </row>
    <row r="54" spans="1:14" ht="120" x14ac:dyDescent="0.25">
      <c r="A54" s="25" t="s">
        <v>125</v>
      </c>
      <c r="B54" s="12" t="s">
        <v>52</v>
      </c>
      <c r="C54" s="12" t="s">
        <v>126</v>
      </c>
      <c r="D54" s="25" t="s">
        <v>74</v>
      </c>
      <c r="E54" s="70" t="s">
        <v>565</v>
      </c>
      <c r="F54" s="78">
        <v>42418</v>
      </c>
      <c r="G54" s="24">
        <v>89906800</v>
      </c>
      <c r="H54" s="25" t="s">
        <v>67</v>
      </c>
      <c r="I54" s="25"/>
      <c r="J54" s="25"/>
      <c r="K54" s="16">
        <v>42419</v>
      </c>
      <c r="L54" s="16">
        <v>42478</v>
      </c>
      <c r="M54" s="16" t="s">
        <v>1194</v>
      </c>
      <c r="N54" s="12" t="s">
        <v>161</v>
      </c>
    </row>
    <row r="55" spans="1:14" ht="96" x14ac:dyDescent="0.25">
      <c r="A55" s="25" t="s">
        <v>118</v>
      </c>
      <c r="B55" s="12" t="s">
        <v>97</v>
      </c>
      <c r="C55" s="12" t="s">
        <v>119</v>
      </c>
      <c r="D55" s="25" t="s">
        <v>120</v>
      </c>
      <c r="E55" s="70" t="s">
        <v>566</v>
      </c>
      <c r="F55" s="78">
        <v>42418</v>
      </c>
      <c r="G55" s="24">
        <v>223000000</v>
      </c>
      <c r="H55" s="25" t="s">
        <v>121</v>
      </c>
      <c r="I55" s="25"/>
      <c r="J55" s="25"/>
      <c r="K55" s="16">
        <v>42419</v>
      </c>
      <c r="L55" s="16">
        <v>42734</v>
      </c>
      <c r="M55" s="16" t="s">
        <v>1195</v>
      </c>
      <c r="N55" s="12" t="s">
        <v>266</v>
      </c>
    </row>
    <row r="56" spans="1:14" ht="144" x14ac:dyDescent="0.25">
      <c r="A56" s="25" t="s">
        <v>127</v>
      </c>
      <c r="B56" s="12" t="s">
        <v>52</v>
      </c>
      <c r="C56" s="12" t="s">
        <v>128</v>
      </c>
      <c r="D56" s="25">
        <v>35696599</v>
      </c>
      <c r="E56" s="70" t="s">
        <v>567</v>
      </c>
      <c r="F56" s="78">
        <v>42418</v>
      </c>
      <c r="G56" s="24">
        <v>26500000</v>
      </c>
      <c r="H56" s="25" t="s">
        <v>71</v>
      </c>
      <c r="I56" s="25"/>
      <c r="J56" s="25"/>
      <c r="K56" s="16">
        <v>42422</v>
      </c>
      <c r="L56" s="16">
        <v>42725</v>
      </c>
      <c r="M56" s="83">
        <v>0.13</v>
      </c>
      <c r="N56" s="34" t="s">
        <v>163</v>
      </c>
    </row>
    <row r="57" spans="1:14" ht="108" x14ac:dyDescent="0.25">
      <c r="A57" s="25" t="s">
        <v>122</v>
      </c>
      <c r="B57" s="12" t="s">
        <v>97</v>
      </c>
      <c r="C57" s="12" t="s">
        <v>123</v>
      </c>
      <c r="D57" s="25" t="s">
        <v>124</v>
      </c>
      <c r="E57" s="70" t="s">
        <v>568</v>
      </c>
      <c r="F57" s="78">
        <v>42418</v>
      </c>
      <c r="G57" s="24">
        <v>200000000</v>
      </c>
      <c r="H57" s="25" t="s">
        <v>108</v>
      </c>
      <c r="I57" s="25"/>
      <c r="J57" s="25"/>
      <c r="K57" s="16">
        <v>42419</v>
      </c>
      <c r="L57" s="16">
        <v>42600</v>
      </c>
      <c r="M57" s="16" t="s">
        <v>1196</v>
      </c>
      <c r="N57" s="12" t="s">
        <v>266</v>
      </c>
    </row>
    <row r="58" spans="1:14" ht="135" x14ac:dyDescent="0.25">
      <c r="A58" s="25" t="s">
        <v>170</v>
      </c>
      <c r="B58" s="12" t="s">
        <v>921</v>
      </c>
      <c r="C58" s="12" t="s">
        <v>171</v>
      </c>
      <c r="D58" s="25" t="s">
        <v>172</v>
      </c>
      <c r="E58" s="70" t="s">
        <v>569</v>
      </c>
      <c r="F58" s="78">
        <v>42418</v>
      </c>
      <c r="G58" s="24">
        <v>139995994</v>
      </c>
      <c r="H58" s="25" t="s">
        <v>173</v>
      </c>
      <c r="I58" s="12" t="s">
        <v>815</v>
      </c>
      <c r="J58" s="113"/>
      <c r="K58" s="16">
        <v>42419</v>
      </c>
      <c r="L58" s="16">
        <v>42569</v>
      </c>
      <c r="M58" s="27" t="s">
        <v>1197</v>
      </c>
      <c r="N58" s="12" t="s">
        <v>175</v>
      </c>
    </row>
    <row r="59" spans="1:14" ht="108" x14ac:dyDescent="0.25">
      <c r="A59" s="25" t="s">
        <v>262</v>
      </c>
      <c r="B59" s="12" t="s">
        <v>81</v>
      </c>
      <c r="C59" s="12" t="s">
        <v>263</v>
      </c>
      <c r="D59" s="25" t="s">
        <v>264</v>
      </c>
      <c r="E59" s="114" t="s">
        <v>570</v>
      </c>
      <c r="F59" s="78">
        <v>42418</v>
      </c>
      <c r="G59" s="24">
        <v>18699200</v>
      </c>
      <c r="H59" s="25" t="s">
        <v>121</v>
      </c>
      <c r="I59" s="25"/>
      <c r="J59" s="25"/>
      <c r="K59" s="16">
        <v>42419</v>
      </c>
      <c r="L59" s="16">
        <v>42735</v>
      </c>
      <c r="M59" s="16" t="s">
        <v>1195</v>
      </c>
      <c r="N59" s="12" t="s">
        <v>675</v>
      </c>
    </row>
    <row r="60" spans="1:14" ht="156" x14ac:dyDescent="0.25">
      <c r="A60" s="25" t="s">
        <v>243</v>
      </c>
      <c r="B60" s="12" t="s">
        <v>134</v>
      </c>
      <c r="C60" s="12" t="s">
        <v>244</v>
      </c>
      <c r="D60" s="25" t="s">
        <v>245</v>
      </c>
      <c r="E60" s="70" t="s">
        <v>571</v>
      </c>
      <c r="F60" s="78">
        <v>42419</v>
      </c>
      <c r="G60" s="24">
        <v>72000000</v>
      </c>
      <c r="H60" s="25" t="s">
        <v>108</v>
      </c>
      <c r="I60" s="12" t="s">
        <v>1016</v>
      </c>
      <c r="J60" s="12"/>
      <c r="K60" s="16">
        <v>42422</v>
      </c>
      <c r="L60" s="16">
        <v>42603</v>
      </c>
      <c r="M60" s="16" t="s">
        <v>1198</v>
      </c>
      <c r="N60" s="12" t="s">
        <v>265</v>
      </c>
    </row>
    <row r="61" spans="1:14" ht="216" x14ac:dyDescent="0.25">
      <c r="A61" s="12" t="s">
        <v>292</v>
      </c>
      <c r="B61" s="12" t="s">
        <v>81</v>
      </c>
      <c r="C61" s="12" t="s">
        <v>291</v>
      </c>
      <c r="D61" s="12" t="s">
        <v>290</v>
      </c>
      <c r="E61" s="114" t="s">
        <v>572</v>
      </c>
      <c r="F61" s="78">
        <v>42420</v>
      </c>
      <c r="G61" s="26" t="s">
        <v>174</v>
      </c>
      <c r="H61" s="12" t="s">
        <v>289</v>
      </c>
      <c r="I61" s="12"/>
      <c r="J61" s="12"/>
      <c r="K61" s="32">
        <v>42420</v>
      </c>
      <c r="L61" s="32">
        <v>44246</v>
      </c>
      <c r="M61" s="32" t="s">
        <v>1199</v>
      </c>
      <c r="N61" s="12" t="s">
        <v>211</v>
      </c>
    </row>
    <row r="62" spans="1:14" ht="264" x14ac:dyDescent="0.25">
      <c r="A62" s="25" t="s">
        <v>250</v>
      </c>
      <c r="B62" s="12" t="s">
        <v>251</v>
      </c>
      <c r="C62" s="12" t="s">
        <v>252</v>
      </c>
      <c r="D62" s="25" t="s">
        <v>253</v>
      </c>
      <c r="E62" s="70" t="s">
        <v>573</v>
      </c>
      <c r="F62" s="78">
        <v>42422</v>
      </c>
      <c r="G62" s="24">
        <v>329000000</v>
      </c>
      <c r="H62" s="25" t="s">
        <v>71</v>
      </c>
      <c r="I62" s="25"/>
      <c r="J62" s="25"/>
      <c r="K62" s="16">
        <v>42424</v>
      </c>
      <c r="L62" s="16">
        <v>42727</v>
      </c>
      <c r="M62" s="83">
        <v>0.12</v>
      </c>
      <c r="N62" s="12" t="s">
        <v>13</v>
      </c>
    </row>
    <row r="63" spans="1:14" ht="84" x14ac:dyDescent="0.25">
      <c r="A63" s="25" t="s">
        <v>246</v>
      </c>
      <c r="B63" s="12" t="s">
        <v>97</v>
      </c>
      <c r="C63" s="12" t="s">
        <v>247</v>
      </c>
      <c r="D63" s="25" t="s">
        <v>248</v>
      </c>
      <c r="E63" s="70" t="s">
        <v>574</v>
      </c>
      <c r="F63" s="78">
        <v>42422</v>
      </c>
      <c r="G63" s="24">
        <v>58722514</v>
      </c>
      <c r="H63" s="25" t="s">
        <v>249</v>
      </c>
      <c r="I63" s="25"/>
      <c r="J63" s="25"/>
      <c r="K63" s="16">
        <v>42430</v>
      </c>
      <c r="L63" s="16">
        <v>42460</v>
      </c>
      <c r="M63" s="83">
        <v>1</v>
      </c>
      <c r="N63" s="12" t="s">
        <v>196</v>
      </c>
    </row>
    <row r="64" spans="1:14" ht="90" x14ac:dyDescent="0.25">
      <c r="A64" s="25" t="s">
        <v>240</v>
      </c>
      <c r="B64" s="12" t="s">
        <v>114</v>
      </c>
      <c r="C64" s="12" t="s">
        <v>241</v>
      </c>
      <c r="D64" s="25" t="s">
        <v>1008</v>
      </c>
      <c r="E64" s="115" t="s">
        <v>575</v>
      </c>
      <c r="F64" s="79">
        <v>42422</v>
      </c>
      <c r="G64" s="24">
        <v>9563543</v>
      </c>
      <c r="H64" s="25" t="s">
        <v>281</v>
      </c>
      <c r="I64" s="25"/>
      <c r="J64" s="25"/>
      <c r="K64" s="16">
        <v>42425</v>
      </c>
      <c r="L64" s="16">
        <v>42735</v>
      </c>
      <c r="M64" s="16" t="s">
        <v>1200</v>
      </c>
      <c r="N64" s="12" t="s">
        <v>432</v>
      </c>
    </row>
    <row r="65" spans="1:14" x14ac:dyDescent="0.25">
      <c r="A65" s="101" t="s">
        <v>242</v>
      </c>
      <c r="B65" s="80" t="s">
        <v>328</v>
      </c>
      <c r="C65" s="12"/>
      <c r="D65" s="25"/>
      <c r="E65" s="109"/>
      <c r="F65" s="78">
        <v>42422</v>
      </c>
      <c r="G65" s="24"/>
      <c r="H65" s="25"/>
      <c r="I65" s="25"/>
      <c r="J65" s="25"/>
      <c r="K65" s="16"/>
      <c r="L65" s="16"/>
      <c r="M65" s="16"/>
      <c r="N65" s="12"/>
    </row>
    <row r="66" spans="1:14" ht="96" x14ac:dyDescent="0.25">
      <c r="A66" s="25" t="s">
        <v>278</v>
      </c>
      <c r="B66" s="12" t="s">
        <v>114</v>
      </c>
      <c r="C66" s="12" t="s">
        <v>279</v>
      </c>
      <c r="D66" s="25" t="s">
        <v>280</v>
      </c>
      <c r="E66" s="115" t="s">
        <v>577</v>
      </c>
      <c r="F66" s="79">
        <v>42422</v>
      </c>
      <c r="G66" s="24">
        <v>54511498</v>
      </c>
      <c r="H66" s="25" t="s">
        <v>281</v>
      </c>
      <c r="I66" s="25"/>
      <c r="J66" s="25"/>
      <c r="K66" s="16">
        <v>42425</v>
      </c>
      <c r="L66" s="16">
        <v>42735</v>
      </c>
      <c r="M66" s="16" t="s">
        <v>1200</v>
      </c>
      <c r="N66" s="12" t="s">
        <v>288</v>
      </c>
    </row>
    <row r="67" spans="1:14" ht="120" x14ac:dyDescent="0.25">
      <c r="A67" s="25" t="s">
        <v>254</v>
      </c>
      <c r="B67" s="12" t="s">
        <v>81</v>
      </c>
      <c r="C67" s="12" t="s">
        <v>255</v>
      </c>
      <c r="D67" s="25" t="s">
        <v>256</v>
      </c>
      <c r="E67" s="70" t="s">
        <v>578</v>
      </c>
      <c r="F67" s="78">
        <v>42422</v>
      </c>
      <c r="G67" s="24">
        <v>4510080</v>
      </c>
      <c r="H67" s="12" t="s">
        <v>257</v>
      </c>
      <c r="I67" s="25"/>
      <c r="J67" s="25"/>
      <c r="K67" s="16">
        <v>42423</v>
      </c>
      <c r="L67" s="16">
        <v>42426</v>
      </c>
      <c r="M67" s="83">
        <v>1</v>
      </c>
      <c r="N67" s="12" t="s">
        <v>267</v>
      </c>
    </row>
    <row r="68" spans="1:14" ht="204" x14ac:dyDescent="0.25">
      <c r="A68" s="25" t="s">
        <v>237</v>
      </c>
      <c r="B68" s="12" t="s">
        <v>97</v>
      </c>
      <c r="C68" s="12" t="s">
        <v>238</v>
      </c>
      <c r="D68" s="25" t="s">
        <v>239</v>
      </c>
      <c r="E68" s="70" t="s">
        <v>579</v>
      </c>
      <c r="F68" s="78">
        <v>42422</v>
      </c>
      <c r="G68" s="24">
        <v>464900000</v>
      </c>
      <c r="H68" s="25" t="s">
        <v>88</v>
      </c>
      <c r="I68" s="12" t="s">
        <v>1129</v>
      </c>
      <c r="J68" s="12"/>
      <c r="K68" s="16">
        <v>42423</v>
      </c>
      <c r="L68" s="16">
        <v>42665</v>
      </c>
      <c r="M68" s="16" t="s">
        <v>1201</v>
      </c>
      <c r="N68" s="12" t="s">
        <v>196</v>
      </c>
    </row>
    <row r="69" spans="1:14" ht="108" x14ac:dyDescent="0.25">
      <c r="A69" s="25" t="s">
        <v>258</v>
      </c>
      <c r="B69" s="12" t="s">
        <v>52</v>
      </c>
      <c r="C69" s="12" t="s">
        <v>259</v>
      </c>
      <c r="D69" s="25" t="s">
        <v>260</v>
      </c>
      <c r="E69" s="115" t="s">
        <v>580</v>
      </c>
      <c r="F69" s="79">
        <v>42423</v>
      </c>
      <c r="G69" s="24">
        <v>26500000</v>
      </c>
      <c r="H69" s="25" t="s">
        <v>71</v>
      </c>
      <c r="I69" s="25"/>
      <c r="J69" s="25"/>
      <c r="K69" s="16">
        <v>42425</v>
      </c>
      <c r="L69" s="16">
        <v>42728</v>
      </c>
      <c r="M69" s="16" t="s">
        <v>1202</v>
      </c>
      <c r="N69" s="12" t="s">
        <v>268</v>
      </c>
    </row>
    <row r="70" spans="1:14" ht="150" x14ac:dyDescent="0.25">
      <c r="A70" s="25" t="s">
        <v>270</v>
      </c>
      <c r="B70" s="12" t="s">
        <v>189</v>
      </c>
      <c r="C70" s="12" t="s">
        <v>271</v>
      </c>
      <c r="D70" s="25" t="s">
        <v>277</v>
      </c>
      <c r="E70" s="70" t="s">
        <v>581</v>
      </c>
      <c r="F70" s="78">
        <v>42425</v>
      </c>
      <c r="G70" s="24">
        <v>27392000</v>
      </c>
      <c r="H70" s="25" t="s">
        <v>195</v>
      </c>
      <c r="I70" s="12" t="s">
        <v>994</v>
      </c>
      <c r="J70" s="12"/>
      <c r="K70" s="16">
        <v>42426</v>
      </c>
      <c r="L70" s="16">
        <v>42576</v>
      </c>
      <c r="M70" s="16" t="s">
        <v>1203</v>
      </c>
      <c r="N70" s="12" t="s">
        <v>303</v>
      </c>
    </row>
    <row r="71" spans="1:14" ht="120" x14ac:dyDescent="0.25">
      <c r="A71" s="25" t="s">
        <v>272</v>
      </c>
      <c r="B71" s="12" t="s">
        <v>276</v>
      </c>
      <c r="C71" s="12" t="s">
        <v>273</v>
      </c>
      <c r="D71" s="25">
        <v>1036650012</v>
      </c>
      <c r="E71" s="116" t="s">
        <v>582</v>
      </c>
      <c r="F71" s="78">
        <v>42426</v>
      </c>
      <c r="G71" s="24">
        <v>23500000</v>
      </c>
      <c r="H71" s="25" t="s">
        <v>71</v>
      </c>
      <c r="I71" s="25"/>
      <c r="J71" s="25"/>
      <c r="K71" s="16">
        <v>42426</v>
      </c>
      <c r="L71" s="16">
        <v>42729</v>
      </c>
      <c r="M71" s="16" t="s">
        <v>1204</v>
      </c>
      <c r="N71" s="12" t="s">
        <v>232</v>
      </c>
    </row>
    <row r="72" spans="1:14" ht="108" x14ac:dyDescent="0.25">
      <c r="A72" s="25" t="s">
        <v>274</v>
      </c>
      <c r="B72" s="12" t="s">
        <v>276</v>
      </c>
      <c r="C72" s="12" t="s">
        <v>275</v>
      </c>
      <c r="D72" s="25">
        <v>91243497</v>
      </c>
      <c r="E72" s="117" t="s">
        <v>583</v>
      </c>
      <c r="F72" s="79">
        <v>42426</v>
      </c>
      <c r="G72" s="24">
        <v>55000000</v>
      </c>
      <c r="H72" s="25" t="s">
        <v>71</v>
      </c>
      <c r="I72" s="25"/>
      <c r="J72" s="25"/>
      <c r="K72" s="16">
        <v>42429</v>
      </c>
      <c r="L72" s="16">
        <v>42732</v>
      </c>
      <c r="M72" s="16" t="s">
        <v>1205</v>
      </c>
      <c r="N72" s="12" t="s">
        <v>232</v>
      </c>
    </row>
    <row r="73" spans="1:14" x14ac:dyDescent="0.25">
      <c r="A73" s="101" t="s">
        <v>331</v>
      </c>
      <c r="B73" s="80" t="s">
        <v>328</v>
      </c>
      <c r="C73" s="12"/>
      <c r="D73" s="25"/>
      <c r="E73" s="109"/>
      <c r="F73" s="78">
        <v>42429</v>
      </c>
      <c r="G73" s="24"/>
      <c r="H73" s="25"/>
      <c r="I73" s="25"/>
      <c r="J73" s="25"/>
      <c r="K73" s="16"/>
      <c r="L73" s="16"/>
      <c r="M73" s="16"/>
      <c r="N73" s="12"/>
    </row>
    <row r="74" spans="1:14" ht="90" x14ac:dyDescent="0.25">
      <c r="A74" s="25" t="s">
        <v>282</v>
      </c>
      <c r="B74" s="12" t="s">
        <v>276</v>
      </c>
      <c r="C74" s="12" t="s">
        <v>283</v>
      </c>
      <c r="D74" s="25" t="s">
        <v>284</v>
      </c>
      <c r="E74" s="117" t="s">
        <v>584</v>
      </c>
      <c r="F74" s="79">
        <v>42429</v>
      </c>
      <c r="G74" s="24">
        <v>23500000</v>
      </c>
      <c r="H74" s="25" t="s">
        <v>71</v>
      </c>
      <c r="I74" s="25"/>
      <c r="J74" s="25"/>
      <c r="K74" s="16">
        <v>42430</v>
      </c>
      <c r="L74" s="16">
        <v>42735</v>
      </c>
      <c r="M74" s="83">
        <v>0.1</v>
      </c>
      <c r="N74" s="12" t="s">
        <v>56</v>
      </c>
    </row>
    <row r="75" spans="1:14" ht="96" x14ac:dyDescent="0.25">
      <c r="A75" s="25" t="s">
        <v>285</v>
      </c>
      <c r="B75" s="12" t="s">
        <v>189</v>
      </c>
      <c r="C75" s="12" t="s">
        <v>287</v>
      </c>
      <c r="D75" s="25" t="s">
        <v>286</v>
      </c>
      <c r="E75" s="65" t="s">
        <v>585</v>
      </c>
      <c r="F75" s="78">
        <v>42429</v>
      </c>
      <c r="G75" s="24">
        <v>375364000</v>
      </c>
      <c r="H75" s="25" t="s">
        <v>318</v>
      </c>
      <c r="I75" s="25"/>
      <c r="J75" s="25"/>
      <c r="K75" s="16">
        <v>42431</v>
      </c>
      <c r="L75" s="16">
        <v>42735</v>
      </c>
      <c r="M75" s="83">
        <v>0.1</v>
      </c>
      <c r="N75" s="12" t="s">
        <v>319</v>
      </c>
    </row>
    <row r="76" spans="1:14" ht="144" x14ac:dyDescent="0.25">
      <c r="A76" s="25" t="s">
        <v>748</v>
      </c>
      <c r="B76" s="12" t="s">
        <v>276</v>
      </c>
      <c r="C76" s="12" t="s">
        <v>293</v>
      </c>
      <c r="D76" s="25" t="s">
        <v>174</v>
      </c>
      <c r="E76" s="118" t="s">
        <v>586</v>
      </c>
      <c r="F76" s="78">
        <v>42430</v>
      </c>
      <c r="G76" s="24">
        <v>25878906</v>
      </c>
      <c r="H76" s="25" t="s">
        <v>71</v>
      </c>
      <c r="I76" s="25"/>
      <c r="J76" s="25"/>
      <c r="K76" s="16">
        <v>42430</v>
      </c>
      <c r="L76" s="16">
        <v>42735</v>
      </c>
      <c r="M76" s="83">
        <v>0.1</v>
      </c>
      <c r="N76" s="12" t="s">
        <v>232</v>
      </c>
    </row>
    <row r="77" spans="1:14" ht="195" x14ac:dyDescent="0.25">
      <c r="A77" s="25" t="s">
        <v>294</v>
      </c>
      <c r="B77" s="12" t="s">
        <v>165</v>
      </c>
      <c r="C77" s="12" t="s">
        <v>295</v>
      </c>
      <c r="D77" s="25" t="s">
        <v>304</v>
      </c>
      <c r="E77" s="119" t="s">
        <v>587</v>
      </c>
      <c r="F77" s="78">
        <v>42430</v>
      </c>
      <c r="G77" s="24">
        <v>73480890</v>
      </c>
      <c r="H77" s="25" t="s">
        <v>71</v>
      </c>
      <c r="I77" s="25"/>
      <c r="J77" s="25"/>
      <c r="K77" s="16">
        <v>42430</v>
      </c>
      <c r="L77" s="16">
        <v>42735</v>
      </c>
      <c r="M77" s="83">
        <v>0.1</v>
      </c>
      <c r="N77" s="12" t="s">
        <v>317</v>
      </c>
    </row>
    <row r="78" spans="1:14" ht="120" x14ac:dyDescent="0.25">
      <c r="A78" s="39" t="s">
        <v>296</v>
      </c>
      <c r="B78" s="12" t="s">
        <v>251</v>
      </c>
      <c r="C78" s="12" t="s">
        <v>297</v>
      </c>
      <c r="D78" s="25" t="s">
        <v>305</v>
      </c>
      <c r="E78" s="118" t="s">
        <v>588</v>
      </c>
      <c r="F78" s="78">
        <v>42431</v>
      </c>
      <c r="G78" s="24">
        <v>342583264</v>
      </c>
      <c r="H78" s="25" t="s">
        <v>306</v>
      </c>
      <c r="I78" s="25"/>
      <c r="J78" s="25"/>
      <c r="K78" s="16">
        <v>42436</v>
      </c>
      <c r="L78" s="16">
        <v>42722</v>
      </c>
      <c r="M78" s="16" t="s">
        <v>1206</v>
      </c>
      <c r="N78" s="12" t="s">
        <v>307</v>
      </c>
    </row>
    <row r="79" spans="1:14" ht="84" x14ac:dyDescent="0.25">
      <c r="A79" s="25" t="s">
        <v>298</v>
      </c>
      <c r="B79" s="12" t="s">
        <v>189</v>
      </c>
      <c r="C79" s="12" t="s">
        <v>299</v>
      </c>
      <c r="D79" s="25" t="s">
        <v>323</v>
      </c>
      <c r="E79" s="118" t="s">
        <v>589</v>
      </c>
      <c r="F79" s="78">
        <v>42432</v>
      </c>
      <c r="G79" s="24">
        <v>25251840</v>
      </c>
      <c r="H79" s="25" t="s">
        <v>168</v>
      </c>
      <c r="I79" s="25"/>
      <c r="J79" s="25"/>
      <c r="K79" s="16">
        <v>42436</v>
      </c>
      <c r="L79" s="16">
        <v>42557</v>
      </c>
      <c r="M79" s="16" t="s">
        <v>1207</v>
      </c>
      <c r="N79" s="12" t="s">
        <v>224</v>
      </c>
    </row>
    <row r="80" spans="1:14" ht="228" x14ac:dyDescent="0.25">
      <c r="A80" s="25" t="s">
        <v>300</v>
      </c>
      <c r="B80" s="12" t="s">
        <v>301</v>
      </c>
      <c r="C80" s="12" t="s">
        <v>302</v>
      </c>
      <c r="D80" s="25" t="s">
        <v>320</v>
      </c>
      <c r="E80" s="118" t="s">
        <v>590</v>
      </c>
      <c r="F80" s="78">
        <v>42432</v>
      </c>
      <c r="G80" s="24">
        <v>19473686</v>
      </c>
      <c r="H80" s="25" t="s">
        <v>321</v>
      </c>
      <c r="I80" s="25"/>
      <c r="J80" s="25"/>
      <c r="K80" s="16">
        <v>42437</v>
      </c>
      <c r="L80" s="16">
        <v>42735</v>
      </c>
      <c r="M80" s="16" t="s">
        <v>1208</v>
      </c>
      <c r="N80" s="12" t="s">
        <v>322</v>
      </c>
    </row>
    <row r="81" spans="1:14" ht="84" x14ac:dyDescent="0.25">
      <c r="A81" s="25" t="s">
        <v>308</v>
      </c>
      <c r="B81" s="12" t="s">
        <v>301</v>
      </c>
      <c r="C81" s="12" t="s">
        <v>309</v>
      </c>
      <c r="D81" s="25" t="s">
        <v>310</v>
      </c>
      <c r="E81" s="118" t="s">
        <v>591</v>
      </c>
      <c r="F81" s="78">
        <v>42432</v>
      </c>
      <c r="G81" s="24">
        <v>708760445</v>
      </c>
      <c r="H81" s="25" t="s">
        <v>311</v>
      </c>
      <c r="I81" s="25"/>
      <c r="J81" s="25"/>
      <c r="K81" s="16">
        <v>42432</v>
      </c>
      <c r="L81" s="16">
        <v>42735</v>
      </c>
      <c r="M81" s="16" t="s">
        <v>1209</v>
      </c>
      <c r="N81" s="12" t="s">
        <v>102</v>
      </c>
    </row>
    <row r="82" spans="1:14" ht="168" x14ac:dyDescent="0.25">
      <c r="A82" s="25" t="s">
        <v>312</v>
      </c>
      <c r="B82" s="12" t="s">
        <v>313</v>
      </c>
      <c r="C82" s="12" t="s">
        <v>314</v>
      </c>
      <c r="D82" s="25" t="s">
        <v>315</v>
      </c>
      <c r="E82" s="118" t="s">
        <v>592</v>
      </c>
      <c r="F82" s="78">
        <v>42433</v>
      </c>
      <c r="G82" s="24">
        <v>4988000</v>
      </c>
      <c r="H82" s="25" t="s">
        <v>316</v>
      </c>
      <c r="I82" s="25"/>
      <c r="J82" s="25"/>
      <c r="K82" s="16">
        <v>42434</v>
      </c>
      <c r="L82" s="16">
        <v>42439</v>
      </c>
      <c r="M82" s="83">
        <v>1</v>
      </c>
      <c r="N82" s="12" t="s">
        <v>303</v>
      </c>
    </row>
    <row r="83" spans="1:14" ht="120.75" x14ac:dyDescent="0.25">
      <c r="A83" s="25" t="s">
        <v>324</v>
      </c>
      <c r="B83" s="12" t="s">
        <v>251</v>
      </c>
      <c r="C83" s="12" t="s">
        <v>325</v>
      </c>
      <c r="D83" s="25" t="s">
        <v>339</v>
      </c>
      <c r="E83" s="120" t="s">
        <v>593</v>
      </c>
      <c r="F83" s="78">
        <v>42437</v>
      </c>
      <c r="G83" s="24">
        <v>465000000</v>
      </c>
      <c r="H83" s="25" t="s">
        <v>340</v>
      </c>
      <c r="I83" s="25"/>
      <c r="J83" s="25"/>
      <c r="K83" s="16">
        <v>42439</v>
      </c>
      <c r="L83" s="16">
        <v>42728</v>
      </c>
      <c r="M83" s="121">
        <v>7.0169999999999996E-2</v>
      </c>
      <c r="N83" s="12" t="s">
        <v>341</v>
      </c>
    </row>
    <row r="84" spans="1:14" ht="96" x14ac:dyDescent="0.25">
      <c r="A84" s="25" t="s">
        <v>326</v>
      </c>
      <c r="B84" s="12" t="s">
        <v>251</v>
      </c>
      <c r="C84" s="12" t="s">
        <v>327</v>
      </c>
      <c r="D84" s="25" t="s">
        <v>349</v>
      </c>
      <c r="E84" s="118" t="s">
        <v>594</v>
      </c>
      <c r="F84" s="78">
        <v>42437</v>
      </c>
      <c r="G84" s="24">
        <v>150000000</v>
      </c>
      <c r="H84" s="25" t="s">
        <v>350</v>
      </c>
      <c r="I84" s="25"/>
      <c r="J84" s="25"/>
      <c r="K84" s="16">
        <v>42438</v>
      </c>
      <c r="L84" s="16">
        <v>42735</v>
      </c>
      <c r="M84" s="16" t="s">
        <v>1210</v>
      </c>
      <c r="N84" s="12" t="s">
        <v>266</v>
      </c>
    </row>
    <row r="85" spans="1:14" ht="165" x14ac:dyDescent="0.25">
      <c r="A85" s="12" t="s">
        <v>352</v>
      </c>
      <c r="B85" s="12" t="s">
        <v>81</v>
      </c>
      <c r="C85" s="12" t="s">
        <v>353</v>
      </c>
      <c r="D85" s="12" t="s">
        <v>178</v>
      </c>
      <c r="E85" s="118" t="s">
        <v>595</v>
      </c>
      <c r="F85" s="78">
        <v>42438</v>
      </c>
      <c r="G85" s="26">
        <v>30000000</v>
      </c>
      <c r="H85" s="12" t="s">
        <v>354</v>
      </c>
      <c r="I85" s="12" t="s">
        <v>1140</v>
      </c>
      <c r="J85" s="12"/>
      <c r="K85" s="32">
        <v>42464</v>
      </c>
      <c r="L85" s="32">
        <v>42647</v>
      </c>
      <c r="M85" s="32" t="s">
        <v>1211</v>
      </c>
      <c r="N85" s="12" t="s">
        <v>416</v>
      </c>
    </row>
    <row r="86" spans="1:14" ht="240" x14ac:dyDescent="0.25">
      <c r="A86" s="25" t="s">
        <v>344</v>
      </c>
      <c r="B86" s="12" t="s">
        <v>346</v>
      </c>
      <c r="C86" s="12" t="s">
        <v>345</v>
      </c>
      <c r="D86" s="25" t="s">
        <v>347</v>
      </c>
      <c r="E86" s="118" t="s">
        <v>596</v>
      </c>
      <c r="F86" s="78">
        <v>42439</v>
      </c>
      <c r="G86" s="24">
        <v>1500000000</v>
      </c>
      <c r="H86" s="25" t="s">
        <v>55</v>
      </c>
      <c r="I86" s="25"/>
      <c r="J86" s="25"/>
      <c r="K86" s="16">
        <v>42439</v>
      </c>
      <c r="L86" s="16">
        <v>42713</v>
      </c>
      <c r="M86" s="16">
        <v>42713</v>
      </c>
      <c r="N86" s="12" t="s">
        <v>348</v>
      </c>
    </row>
    <row r="87" spans="1:14" ht="144" x14ac:dyDescent="0.25">
      <c r="A87" s="25" t="s">
        <v>355</v>
      </c>
      <c r="B87" s="12" t="s">
        <v>356</v>
      </c>
      <c r="C87" s="12" t="s">
        <v>38</v>
      </c>
      <c r="D87" s="25" t="s">
        <v>39</v>
      </c>
      <c r="E87" s="118" t="s">
        <v>597</v>
      </c>
      <c r="F87" s="78">
        <v>42446</v>
      </c>
      <c r="G87" s="24">
        <v>797691274</v>
      </c>
      <c r="H87" s="12" t="s">
        <v>357</v>
      </c>
      <c r="I87" s="25"/>
      <c r="J87" s="25"/>
      <c r="K87" s="16">
        <v>42446</v>
      </c>
      <c r="L87" s="16">
        <v>42733</v>
      </c>
      <c r="M87" s="16" t="s">
        <v>1212</v>
      </c>
      <c r="N87" s="12" t="s">
        <v>358</v>
      </c>
    </row>
    <row r="88" spans="1:14" ht="72" x14ac:dyDescent="0.25">
      <c r="A88" s="36" t="s">
        <v>359</v>
      </c>
      <c r="B88" s="12" t="s">
        <v>165</v>
      </c>
      <c r="C88" s="35" t="s">
        <v>360</v>
      </c>
      <c r="D88" s="12" t="s">
        <v>378</v>
      </c>
      <c r="E88" s="114" t="s">
        <v>598</v>
      </c>
      <c r="F88" s="78">
        <v>42447</v>
      </c>
      <c r="G88" s="26">
        <v>5037300</v>
      </c>
      <c r="H88" s="12" t="s">
        <v>379</v>
      </c>
      <c r="I88" s="25"/>
      <c r="J88" s="25"/>
      <c r="K88" s="32">
        <v>42447</v>
      </c>
      <c r="L88" s="32">
        <v>42468</v>
      </c>
      <c r="M88" s="16"/>
      <c r="N88" s="12" t="s">
        <v>228</v>
      </c>
    </row>
    <row r="89" spans="1:14" ht="156" x14ac:dyDescent="0.25">
      <c r="A89" s="12" t="s">
        <v>361</v>
      </c>
      <c r="B89" s="12" t="s">
        <v>392</v>
      </c>
      <c r="C89" s="12" t="s">
        <v>362</v>
      </c>
      <c r="D89" s="12" t="s">
        <v>393</v>
      </c>
      <c r="E89" s="114" t="s">
        <v>599</v>
      </c>
      <c r="F89" s="78">
        <v>42447</v>
      </c>
      <c r="G89" s="26">
        <v>79584756</v>
      </c>
      <c r="H89" s="12" t="s">
        <v>498</v>
      </c>
      <c r="I89" s="12"/>
      <c r="J89" s="12"/>
      <c r="K89" s="32">
        <v>42457</v>
      </c>
      <c r="L89" s="32">
        <v>42735</v>
      </c>
      <c r="M89" s="16"/>
      <c r="N89" s="12" t="s">
        <v>424</v>
      </c>
    </row>
    <row r="90" spans="1:14" ht="60" x14ac:dyDescent="0.25">
      <c r="A90" s="36" t="s">
        <v>363</v>
      </c>
      <c r="B90" s="12" t="s">
        <v>365</v>
      </c>
      <c r="C90" s="35" t="s">
        <v>364</v>
      </c>
      <c r="D90" s="25" t="s">
        <v>366</v>
      </c>
      <c r="E90" s="70" t="s">
        <v>600</v>
      </c>
      <c r="F90" s="78">
        <v>42447</v>
      </c>
      <c r="G90" s="24">
        <v>36020360</v>
      </c>
      <c r="H90" s="25" t="s">
        <v>67</v>
      </c>
      <c r="I90" s="25"/>
      <c r="J90" s="25"/>
      <c r="K90" s="16">
        <v>42460</v>
      </c>
      <c r="L90" s="16">
        <v>42520</v>
      </c>
      <c r="M90" s="16"/>
      <c r="N90" s="12" t="s">
        <v>367</v>
      </c>
    </row>
    <row r="91" spans="1:14" ht="165" x14ac:dyDescent="0.25">
      <c r="A91" s="36" t="s">
        <v>368</v>
      </c>
      <c r="B91" s="12" t="s">
        <v>380</v>
      </c>
      <c r="C91" s="35" t="s">
        <v>369</v>
      </c>
      <c r="D91" s="25" t="s">
        <v>381</v>
      </c>
      <c r="E91" s="70" t="s">
        <v>601</v>
      </c>
      <c r="F91" s="78">
        <v>42458</v>
      </c>
      <c r="G91" s="24">
        <v>1863862112</v>
      </c>
      <c r="H91" s="25" t="s">
        <v>55</v>
      </c>
      <c r="I91" s="25"/>
      <c r="J91" s="25"/>
      <c r="K91" s="16">
        <v>42461</v>
      </c>
      <c r="L91" s="16">
        <v>42735</v>
      </c>
      <c r="M91" s="16"/>
      <c r="N91" s="12" t="s">
        <v>431</v>
      </c>
    </row>
    <row r="92" spans="1:14" ht="96" x14ac:dyDescent="0.25">
      <c r="A92" s="36" t="s">
        <v>370</v>
      </c>
      <c r="B92" s="12" t="s">
        <v>251</v>
      </c>
      <c r="C92" s="35" t="s">
        <v>371</v>
      </c>
      <c r="D92" s="25" t="s">
        <v>394</v>
      </c>
      <c r="E92" s="70" t="s">
        <v>602</v>
      </c>
      <c r="F92" s="78">
        <v>42459</v>
      </c>
      <c r="G92" s="24">
        <v>1583984601</v>
      </c>
      <c r="H92" s="25" t="s">
        <v>395</v>
      </c>
      <c r="I92" s="25"/>
      <c r="J92" s="25"/>
      <c r="K92" s="16">
        <v>42461</v>
      </c>
      <c r="L92" s="16">
        <v>42720</v>
      </c>
      <c r="M92" s="16"/>
      <c r="N92" s="12" t="s">
        <v>396</v>
      </c>
    </row>
    <row r="93" spans="1:14" ht="108" x14ac:dyDescent="0.25">
      <c r="A93" s="39" t="s">
        <v>372</v>
      </c>
      <c r="B93" s="12" t="s">
        <v>251</v>
      </c>
      <c r="C93" s="35" t="s">
        <v>373</v>
      </c>
      <c r="D93" s="25" t="s">
        <v>397</v>
      </c>
      <c r="E93" s="70" t="s">
        <v>603</v>
      </c>
      <c r="F93" s="78">
        <v>42460</v>
      </c>
      <c r="G93" s="56" t="s">
        <v>398</v>
      </c>
      <c r="H93" s="25" t="s">
        <v>55</v>
      </c>
      <c r="I93" s="25"/>
      <c r="J93" s="25"/>
      <c r="K93" s="16">
        <v>42460</v>
      </c>
      <c r="L93" s="16">
        <v>42734</v>
      </c>
      <c r="M93" s="16"/>
      <c r="N93" s="12" t="s">
        <v>399</v>
      </c>
    </row>
    <row r="94" spans="1:14" ht="105" x14ac:dyDescent="0.25">
      <c r="A94" s="39" t="s">
        <v>374</v>
      </c>
      <c r="B94" s="12" t="s">
        <v>376</v>
      </c>
      <c r="C94" s="12" t="s">
        <v>375</v>
      </c>
      <c r="D94" s="25" t="s">
        <v>66</v>
      </c>
      <c r="E94" s="115" t="s">
        <v>604</v>
      </c>
      <c r="F94" s="79">
        <v>42460</v>
      </c>
      <c r="G94" s="24">
        <v>558649800</v>
      </c>
      <c r="H94" s="25" t="s">
        <v>55</v>
      </c>
      <c r="I94" s="25"/>
      <c r="J94" s="25"/>
      <c r="K94" s="16">
        <v>42461</v>
      </c>
      <c r="L94" s="16">
        <v>42735</v>
      </c>
      <c r="M94" s="16"/>
      <c r="N94" s="12" t="s">
        <v>769</v>
      </c>
    </row>
  </sheetData>
  <mergeCells count="2">
    <mergeCell ref="E25:E26"/>
    <mergeCell ref="F25:F26"/>
  </mergeCells>
  <hyperlinks>
    <hyperlink ref="N56" r:id="rId1" display="javier.lopez@itagui.gov.co"/>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topLeftCell="A64" zoomScale="90" zoomScaleNormal="90" workbookViewId="0">
      <selection activeCell="A66" sqref="A66"/>
    </sheetView>
  </sheetViews>
  <sheetFormatPr baseColWidth="10" defaultRowHeight="15" x14ac:dyDescent="0.25"/>
  <cols>
    <col min="1" max="1" width="11.42578125" style="58"/>
    <col min="2" max="2" width="13.85546875" style="58" customWidth="1"/>
    <col min="3" max="3" width="13.28515625" style="58" customWidth="1"/>
    <col min="4" max="5" width="11.42578125" style="58"/>
    <col min="6" max="6" width="12.42578125" style="58" customWidth="1"/>
    <col min="7" max="7" width="16.140625" style="58" bestFit="1" customWidth="1"/>
    <col min="8" max="11" width="11.42578125" style="58"/>
    <col min="12" max="12" width="13.85546875" style="58" customWidth="1"/>
    <col min="13" max="16384" width="11.42578125" style="58"/>
  </cols>
  <sheetData>
    <row r="1" spans="1:14" ht="90" x14ac:dyDescent="0.25">
      <c r="A1" s="80" t="s">
        <v>0</v>
      </c>
      <c r="B1" s="80" t="s">
        <v>7</v>
      </c>
      <c r="C1" s="80" t="s">
        <v>1</v>
      </c>
      <c r="D1" s="80" t="s">
        <v>8</v>
      </c>
      <c r="E1" s="80" t="s">
        <v>514</v>
      </c>
      <c r="F1" s="80" t="s">
        <v>922</v>
      </c>
      <c r="G1" s="80" t="s">
        <v>10</v>
      </c>
      <c r="H1" s="80" t="s">
        <v>96</v>
      </c>
      <c r="I1" s="12" t="s">
        <v>269</v>
      </c>
      <c r="J1" s="12" t="s">
        <v>1213</v>
      </c>
      <c r="K1" s="80" t="s">
        <v>2</v>
      </c>
      <c r="L1" s="80" t="s">
        <v>3</v>
      </c>
      <c r="M1" s="80" t="s">
        <v>1178</v>
      </c>
      <c r="N1" s="80" t="s">
        <v>12</v>
      </c>
    </row>
    <row r="2" spans="1:14" ht="348" x14ac:dyDescent="0.25">
      <c r="A2" s="25" t="s">
        <v>36</v>
      </c>
      <c r="B2" s="12" t="s">
        <v>37</v>
      </c>
      <c r="C2" s="25" t="s">
        <v>38</v>
      </c>
      <c r="D2" s="25" t="s">
        <v>39</v>
      </c>
      <c r="E2" s="132" t="s">
        <v>515</v>
      </c>
      <c r="F2" s="33">
        <v>42384</v>
      </c>
      <c r="G2" s="24">
        <v>40779000</v>
      </c>
      <c r="H2" s="25" t="s">
        <v>40</v>
      </c>
      <c r="I2" s="25"/>
      <c r="J2" s="25" t="s">
        <v>1214</v>
      </c>
      <c r="K2" s="16">
        <v>42384</v>
      </c>
      <c r="L2" s="16">
        <v>42403</v>
      </c>
      <c r="M2" s="83">
        <v>1</v>
      </c>
      <c r="N2" s="12" t="s">
        <v>41</v>
      </c>
    </row>
    <row r="3" spans="1:14" ht="372" x14ac:dyDescent="0.25">
      <c r="A3" s="31" t="s">
        <v>209</v>
      </c>
      <c r="B3" s="31" t="s">
        <v>81</v>
      </c>
      <c r="C3" s="31" t="s">
        <v>210</v>
      </c>
      <c r="D3" s="84">
        <v>1036623468</v>
      </c>
      <c r="E3" s="132" t="s">
        <v>516</v>
      </c>
      <c r="F3" s="85">
        <v>42387</v>
      </c>
      <c r="G3" s="56">
        <v>12000000</v>
      </c>
      <c r="H3" s="31" t="s">
        <v>187</v>
      </c>
      <c r="I3" s="31"/>
      <c r="J3" s="31"/>
      <c r="K3" s="52">
        <v>42401</v>
      </c>
      <c r="L3" s="52">
        <v>42767</v>
      </c>
      <c r="M3" s="52" t="s">
        <v>1215</v>
      </c>
      <c r="N3" s="31" t="s">
        <v>211</v>
      </c>
    </row>
    <row r="4" spans="1:14" ht="168" x14ac:dyDescent="0.25">
      <c r="A4" s="25" t="s">
        <v>60</v>
      </c>
      <c r="B4" s="12" t="s">
        <v>32</v>
      </c>
      <c r="C4" s="12" t="s">
        <v>61</v>
      </c>
      <c r="D4" s="25" t="s">
        <v>62</v>
      </c>
      <c r="E4" s="132" t="s">
        <v>517</v>
      </c>
      <c r="F4" s="33">
        <v>42387</v>
      </c>
      <c r="G4" s="24">
        <v>78848000</v>
      </c>
      <c r="H4" s="25" t="s">
        <v>11</v>
      </c>
      <c r="I4" s="25"/>
      <c r="J4" s="25"/>
      <c r="K4" s="16">
        <v>42387</v>
      </c>
      <c r="L4" s="16">
        <v>42721</v>
      </c>
      <c r="M4" s="83">
        <v>0.5</v>
      </c>
      <c r="N4" s="12" t="s">
        <v>63</v>
      </c>
    </row>
    <row r="5" spans="1:14" ht="156" x14ac:dyDescent="0.25">
      <c r="A5" s="25" t="s">
        <v>46</v>
      </c>
      <c r="B5" s="12" t="s">
        <v>47</v>
      </c>
      <c r="C5" s="25" t="s">
        <v>48</v>
      </c>
      <c r="D5" s="25" t="s">
        <v>49</v>
      </c>
      <c r="E5" s="132" t="s">
        <v>518</v>
      </c>
      <c r="F5" s="33">
        <v>42390</v>
      </c>
      <c r="G5" s="24">
        <v>38376489</v>
      </c>
      <c r="H5" s="25" t="s">
        <v>50</v>
      </c>
      <c r="I5" s="12" t="s">
        <v>766</v>
      </c>
      <c r="J5" s="12"/>
      <c r="K5" s="16">
        <v>42390</v>
      </c>
      <c r="L5" s="32" t="s">
        <v>765</v>
      </c>
      <c r="M5" s="83">
        <v>1</v>
      </c>
      <c r="N5" s="12" t="s">
        <v>51</v>
      </c>
    </row>
    <row r="6" spans="1:14" ht="168" x14ac:dyDescent="0.25">
      <c r="A6" s="12" t="s">
        <v>207</v>
      </c>
      <c r="B6" s="12" t="s">
        <v>32</v>
      </c>
      <c r="C6" s="12" t="s">
        <v>208</v>
      </c>
      <c r="D6" s="87">
        <v>43795503</v>
      </c>
      <c r="E6" s="132" t="s">
        <v>519</v>
      </c>
      <c r="F6" s="88">
        <v>42391</v>
      </c>
      <c r="G6" s="56">
        <v>78927593</v>
      </c>
      <c r="H6" s="12" t="s">
        <v>11</v>
      </c>
      <c r="I6" s="12"/>
      <c r="J6" s="12"/>
      <c r="K6" s="16">
        <v>42401</v>
      </c>
      <c r="L6" s="16">
        <v>42734</v>
      </c>
      <c r="M6" s="16" t="s">
        <v>1216</v>
      </c>
      <c r="N6" s="12" t="s">
        <v>440</v>
      </c>
    </row>
    <row r="7" spans="1:14" ht="240" x14ac:dyDescent="0.25">
      <c r="A7" s="25" t="s">
        <v>64</v>
      </c>
      <c r="B7" s="12" t="s">
        <v>32</v>
      </c>
      <c r="C7" s="25" t="s">
        <v>65</v>
      </c>
      <c r="D7" s="25" t="s">
        <v>66</v>
      </c>
      <c r="E7" s="133" t="s">
        <v>520</v>
      </c>
      <c r="F7" s="33">
        <v>42398</v>
      </c>
      <c r="G7" s="24">
        <v>34381600</v>
      </c>
      <c r="H7" s="25" t="s">
        <v>67</v>
      </c>
      <c r="I7" s="25"/>
      <c r="J7" s="25"/>
      <c r="K7" s="16">
        <v>42401</v>
      </c>
      <c r="L7" s="16">
        <v>42460</v>
      </c>
      <c r="M7" s="83">
        <v>1</v>
      </c>
      <c r="N7" s="12" t="s">
        <v>35</v>
      </c>
    </row>
    <row r="8" spans="1:14" ht="240" x14ac:dyDescent="0.25">
      <c r="A8" s="25" t="s">
        <v>113</v>
      </c>
      <c r="B8" s="12" t="s">
        <v>114</v>
      </c>
      <c r="C8" s="12" t="s">
        <v>115</v>
      </c>
      <c r="D8" s="25" t="s">
        <v>116</v>
      </c>
      <c r="E8" s="133" t="s">
        <v>521</v>
      </c>
      <c r="F8" s="33">
        <v>42398</v>
      </c>
      <c r="G8" s="24">
        <v>35400000</v>
      </c>
      <c r="H8" s="25" t="s">
        <v>108</v>
      </c>
      <c r="I8" s="25"/>
      <c r="J8" s="25"/>
      <c r="K8" s="16">
        <v>42401</v>
      </c>
      <c r="L8" s="16">
        <v>42582</v>
      </c>
      <c r="M8" s="16" t="s">
        <v>1217</v>
      </c>
      <c r="N8" s="12" t="s">
        <v>117</v>
      </c>
    </row>
    <row r="9" spans="1:14" ht="204" x14ac:dyDescent="0.25">
      <c r="A9" s="25" t="s">
        <v>31</v>
      </c>
      <c r="B9" s="12" t="s">
        <v>32</v>
      </c>
      <c r="C9" s="29" t="s">
        <v>33</v>
      </c>
      <c r="D9" s="12" t="s">
        <v>34</v>
      </c>
      <c r="E9" s="133" t="s">
        <v>522</v>
      </c>
      <c r="F9" s="33">
        <v>42401</v>
      </c>
      <c r="G9" s="90">
        <v>292709806</v>
      </c>
      <c r="H9" s="12" t="s">
        <v>11</v>
      </c>
      <c r="I9" s="12"/>
      <c r="J9" s="12"/>
      <c r="K9" s="91">
        <v>42401</v>
      </c>
      <c r="L9" s="32">
        <v>42735</v>
      </c>
      <c r="M9" s="92" t="s">
        <v>1216</v>
      </c>
      <c r="N9" s="29" t="s">
        <v>652</v>
      </c>
    </row>
    <row r="10" spans="1:14" ht="180" x14ac:dyDescent="0.25">
      <c r="A10" s="12" t="s">
        <v>212</v>
      </c>
      <c r="B10" s="12" t="s">
        <v>81</v>
      </c>
      <c r="C10" s="12" t="s">
        <v>213</v>
      </c>
      <c r="D10" s="12" t="s">
        <v>214</v>
      </c>
      <c r="E10" s="132" t="s">
        <v>523</v>
      </c>
      <c r="F10" s="88">
        <v>42401</v>
      </c>
      <c r="G10" s="90">
        <v>112085061</v>
      </c>
      <c r="H10" s="12" t="s">
        <v>11</v>
      </c>
      <c r="I10" s="12"/>
      <c r="J10" s="12"/>
      <c r="K10" s="32">
        <v>42401</v>
      </c>
      <c r="L10" s="32">
        <v>42735</v>
      </c>
      <c r="M10" s="92" t="s">
        <v>1216</v>
      </c>
      <c r="N10" s="29" t="s">
        <v>343</v>
      </c>
    </row>
    <row r="11" spans="1:14" ht="192" x14ac:dyDescent="0.25">
      <c r="A11" s="12" t="s">
        <v>215</v>
      </c>
      <c r="B11" s="12" t="s">
        <v>81</v>
      </c>
      <c r="C11" s="12" t="s">
        <v>216</v>
      </c>
      <c r="D11" s="12" t="s">
        <v>217</v>
      </c>
      <c r="E11" s="132" t="s">
        <v>524</v>
      </c>
      <c r="F11" s="88">
        <v>42401</v>
      </c>
      <c r="G11" s="90">
        <v>44261800</v>
      </c>
      <c r="H11" s="12" t="s">
        <v>11</v>
      </c>
      <c r="I11" s="12"/>
      <c r="J11" s="12"/>
      <c r="K11" s="32">
        <v>42401</v>
      </c>
      <c r="L11" s="50">
        <v>42735</v>
      </c>
      <c r="M11" s="92" t="s">
        <v>1216</v>
      </c>
      <c r="N11" s="29" t="s">
        <v>183</v>
      </c>
    </row>
    <row r="12" spans="1:14" ht="288" x14ac:dyDescent="0.25">
      <c r="A12" s="12" t="s">
        <v>218</v>
      </c>
      <c r="B12" s="12" t="s">
        <v>81</v>
      </c>
      <c r="C12" s="12" t="s">
        <v>220</v>
      </c>
      <c r="D12" s="12" t="s">
        <v>219</v>
      </c>
      <c r="E12" s="132" t="s">
        <v>525</v>
      </c>
      <c r="F12" s="88">
        <v>42401</v>
      </c>
      <c r="G12" s="90">
        <v>24650000</v>
      </c>
      <c r="H12" s="12" t="s">
        <v>11</v>
      </c>
      <c r="I12" s="12"/>
      <c r="J12" s="12"/>
      <c r="K12" s="32">
        <v>42401</v>
      </c>
      <c r="L12" s="32">
        <v>42735</v>
      </c>
      <c r="M12" s="92" t="s">
        <v>1216</v>
      </c>
      <c r="N12" s="29" t="s">
        <v>183</v>
      </c>
    </row>
    <row r="13" spans="1:14" ht="180" x14ac:dyDescent="0.25">
      <c r="A13" s="12" t="s">
        <v>221</v>
      </c>
      <c r="B13" s="12" t="s">
        <v>189</v>
      </c>
      <c r="C13" s="12" t="s">
        <v>222</v>
      </c>
      <c r="D13" s="12" t="s">
        <v>223</v>
      </c>
      <c r="E13" s="132" t="s">
        <v>526</v>
      </c>
      <c r="F13" s="88">
        <v>42401</v>
      </c>
      <c r="G13" s="90">
        <v>158895000</v>
      </c>
      <c r="H13" s="12" t="s">
        <v>11</v>
      </c>
      <c r="I13" s="12"/>
      <c r="J13" s="12"/>
      <c r="K13" s="32">
        <v>42401</v>
      </c>
      <c r="L13" s="32">
        <v>42735</v>
      </c>
      <c r="M13" s="92" t="s">
        <v>1216</v>
      </c>
      <c r="N13" s="29" t="s">
        <v>224</v>
      </c>
    </row>
    <row r="14" spans="1:14" ht="144" x14ac:dyDescent="0.25">
      <c r="A14" s="12" t="s">
        <v>225</v>
      </c>
      <c r="B14" s="12" t="s">
        <v>81</v>
      </c>
      <c r="C14" s="12" t="s">
        <v>226</v>
      </c>
      <c r="D14" s="12" t="s">
        <v>227</v>
      </c>
      <c r="E14" s="132" t="s">
        <v>527</v>
      </c>
      <c r="F14" s="88">
        <v>42401</v>
      </c>
      <c r="G14" s="90">
        <v>103705701</v>
      </c>
      <c r="H14" s="12" t="s">
        <v>11</v>
      </c>
      <c r="I14" s="12"/>
      <c r="J14" s="12"/>
      <c r="K14" s="32">
        <v>42401</v>
      </c>
      <c r="L14" s="32">
        <v>42735</v>
      </c>
      <c r="M14" s="92" t="s">
        <v>1216</v>
      </c>
      <c r="N14" s="29" t="s">
        <v>415</v>
      </c>
    </row>
    <row r="15" spans="1:14" ht="132" x14ac:dyDescent="0.25">
      <c r="A15" s="12" t="s">
        <v>229</v>
      </c>
      <c r="B15" s="12" t="s">
        <v>81</v>
      </c>
      <c r="C15" s="12" t="s">
        <v>230</v>
      </c>
      <c r="D15" s="12" t="s">
        <v>231</v>
      </c>
      <c r="E15" s="132" t="s">
        <v>528</v>
      </c>
      <c r="F15" s="88">
        <v>42401</v>
      </c>
      <c r="G15" s="90">
        <v>28386358</v>
      </c>
      <c r="H15" s="12" t="s">
        <v>11</v>
      </c>
      <c r="I15" s="12"/>
      <c r="J15" s="12"/>
      <c r="K15" s="32">
        <v>42401</v>
      </c>
      <c r="L15" s="32">
        <v>42735</v>
      </c>
      <c r="M15" s="92" t="s">
        <v>1216</v>
      </c>
      <c r="N15" s="29" t="s">
        <v>232</v>
      </c>
    </row>
    <row r="16" spans="1:14" ht="216" x14ac:dyDescent="0.25">
      <c r="A16" s="25" t="s">
        <v>110</v>
      </c>
      <c r="B16" s="12" t="s">
        <v>107</v>
      </c>
      <c r="C16" s="12" t="s">
        <v>111</v>
      </c>
      <c r="D16" s="12" t="s">
        <v>112</v>
      </c>
      <c r="E16" s="133" t="s">
        <v>529</v>
      </c>
      <c r="F16" s="33">
        <v>42401</v>
      </c>
      <c r="G16" s="90">
        <v>1960000000</v>
      </c>
      <c r="H16" s="12" t="s">
        <v>71</v>
      </c>
      <c r="I16" s="12"/>
      <c r="J16" s="12"/>
      <c r="K16" s="32">
        <v>42401</v>
      </c>
      <c r="L16" s="32">
        <v>42704</v>
      </c>
      <c r="M16" s="93">
        <v>0.5</v>
      </c>
      <c r="N16" s="29" t="s">
        <v>109</v>
      </c>
    </row>
    <row r="17" spans="1:14" ht="409.5" x14ac:dyDescent="0.25">
      <c r="A17" s="12" t="s">
        <v>57</v>
      </c>
      <c r="B17" s="12" t="s">
        <v>97</v>
      </c>
      <c r="C17" s="12" t="s">
        <v>58</v>
      </c>
      <c r="D17" s="12" t="s">
        <v>9</v>
      </c>
      <c r="E17" s="133" t="s">
        <v>530</v>
      </c>
      <c r="F17" s="88">
        <v>42401</v>
      </c>
      <c r="G17" s="24">
        <v>320006870</v>
      </c>
      <c r="H17" s="12" t="s">
        <v>59</v>
      </c>
      <c r="I17" s="12"/>
      <c r="J17" s="12"/>
      <c r="K17" s="32">
        <v>42403</v>
      </c>
      <c r="L17" s="32">
        <v>42721</v>
      </c>
      <c r="M17" s="93" t="s">
        <v>1220</v>
      </c>
      <c r="N17" s="12" t="s">
        <v>13</v>
      </c>
    </row>
    <row r="18" spans="1:14" ht="228" x14ac:dyDescent="0.25">
      <c r="A18" s="25" t="s">
        <v>5</v>
      </c>
      <c r="B18" s="12" t="s">
        <v>97</v>
      </c>
      <c r="C18" s="12" t="s">
        <v>6</v>
      </c>
      <c r="D18" s="12" t="s">
        <v>9</v>
      </c>
      <c r="E18" s="133" t="s">
        <v>531</v>
      </c>
      <c r="F18" s="33">
        <v>42401</v>
      </c>
      <c r="G18" s="94">
        <v>332100000</v>
      </c>
      <c r="H18" s="12" t="s">
        <v>11</v>
      </c>
      <c r="I18" s="12"/>
      <c r="J18" s="12"/>
      <c r="K18" s="32">
        <v>42402</v>
      </c>
      <c r="L18" s="32">
        <v>42735</v>
      </c>
      <c r="M18" s="32" t="s">
        <v>1216</v>
      </c>
      <c r="N18" s="12" t="s">
        <v>13</v>
      </c>
    </row>
    <row r="19" spans="1:14" ht="228" x14ac:dyDescent="0.25">
      <c r="A19" s="39" t="s">
        <v>76</v>
      </c>
      <c r="B19" s="41" t="s">
        <v>52</v>
      </c>
      <c r="C19" s="41" t="s">
        <v>77</v>
      </c>
      <c r="D19" s="39" t="s">
        <v>78</v>
      </c>
      <c r="E19" s="133" t="s">
        <v>532</v>
      </c>
      <c r="F19" s="48">
        <v>42401</v>
      </c>
      <c r="G19" s="44">
        <v>82701061</v>
      </c>
      <c r="H19" s="39" t="s">
        <v>11</v>
      </c>
      <c r="I19" s="39"/>
      <c r="J19" s="39"/>
      <c r="K19" s="45">
        <v>42401</v>
      </c>
      <c r="L19" s="45">
        <v>42735</v>
      </c>
      <c r="M19" s="16" t="s">
        <v>1216</v>
      </c>
      <c r="N19" s="41" t="s">
        <v>56</v>
      </c>
    </row>
    <row r="20" spans="1:14" ht="216" x14ac:dyDescent="0.25">
      <c r="A20" s="25" t="s">
        <v>83</v>
      </c>
      <c r="B20" s="12" t="s">
        <v>52</v>
      </c>
      <c r="C20" s="12" t="s">
        <v>84</v>
      </c>
      <c r="D20" s="25">
        <v>42756605</v>
      </c>
      <c r="E20" s="133" t="s">
        <v>533</v>
      </c>
      <c r="F20" s="78">
        <v>42401</v>
      </c>
      <c r="G20" s="24">
        <v>93562551</v>
      </c>
      <c r="H20" s="25" t="s">
        <v>11</v>
      </c>
      <c r="I20" s="25"/>
      <c r="J20" s="25"/>
      <c r="K20" s="16">
        <v>42401</v>
      </c>
      <c r="L20" s="16">
        <v>42735</v>
      </c>
      <c r="M20" s="16" t="s">
        <v>1216</v>
      </c>
      <c r="N20" s="12" t="s">
        <v>56</v>
      </c>
    </row>
    <row r="21" spans="1:14" ht="336" x14ac:dyDescent="0.25">
      <c r="A21" s="25" t="s">
        <v>176</v>
      </c>
      <c r="B21" s="12" t="s">
        <v>81</v>
      </c>
      <c r="C21" s="12" t="s">
        <v>177</v>
      </c>
      <c r="D21" s="25" t="s">
        <v>178</v>
      </c>
      <c r="E21" s="132" t="s">
        <v>534</v>
      </c>
      <c r="F21" s="79">
        <v>42401</v>
      </c>
      <c r="G21" s="24">
        <v>55755667</v>
      </c>
      <c r="H21" s="25" t="s">
        <v>11</v>
      </c>
      <c r="I21" s="25"/>
      <c r="J21" s="25"/>
      <c r="K21" s="16">
        <v>42401</v>
      </c>
      <c r="L21" s="16">
        <v>42735</v>
      </c>
      <c r="M21" s="16" t="s">
        <v>1216</v>
      </c>
      <c r="N21" s="12" t="s">
        <v>179</v>
      </c>
    </row>
    <row r="22" spans="1:14" ht="409.5" x14ac:dyDescent="0.25">
      <c r="A22" s="12" t="s">
        <v>335</v>
      </c>
      <c r="B22" s="12" t="s">
        <v>81</v>
      </c>
      <c r="C22" s="12" t="s">
        <v>336</v>
      </c>
      <c r="D22" s="12" t="s">
        <v>337</v>
      </c>
      <c r="E22" s="132" t="s">
        <v>535</v>
      </c>
      <c r="F22" s="78">
        <v>42401</v>
      </c>
      <c r="G22" s="26">
        <v>31632691</v>
      </c>
      <c r="H22" s="12" t="s">
        <v>11</v>
      </c>
      <c r="I22" s="12"/>
      <c r="J22" s="12"/>
      <c r="K22" s="32">
        <v>42401</v>
      </c>
      <c r="L22" s="32">
        <v>42735</v>
      </c>
      <c r="M22" s="16" t="s">
        <v>1216</v>
      </c>
      <c r="N22" s="12" t="s">
        <v>338</v>
      </c>
    </row>
    <row r="23" spans="1:14" ht="409.5" x14ac:dyDescent="0.25">
      <c r="A23" s="25" t="s">
        <v>180</v>
      </c>
      <c r="B23" s="12" t="s">
        <v>81</v>
      </c>
      <c r="C23" s="12" t="s">
        <v>181</v>
      </c>
      <c r="D23" s="25" t="s">
        <v>182</v>
      </c>
      <c r="E23" s="134" t="s">
        <v>536</v>
      </c>
      <c r="F23" s="78">
        <v>42401</v>
      </c>
      <c r="G23" s="24">
        <v>12082025</v>
      </c>
      <c r="H23" s="25" t="s">
        <v>11</v>
      </c>
      <c r="I23" s="25"/>
      <c r="J23" s="25"/>
      <c r="K23" s="16">
        <v>42401</v>
      </c>
      <c r="L23" s="16">
        <v>42735</v>
      </c>
      <c r="M23" s="16" t="s">
        <v>1216</v>
      </c>
      <c r="N23" s="12" t="s">
        <v>183</v>
      </c>
    </row>
    <row r="24" spans="1:14" ht="180" x14ac:dyDescent="0.25">
      <c r="A24" s="25" t="s">
        <v>184</v>
      </c>
      <c r="B24" s="12" t="s">
        <v>81</v>
      </c>
      <c r="C24" s="12" t="s">
        <v>185</v>
      </c>
      <c r="D24" s="25" t="s">
        <v>186</v>
      </c>
      <c r="E24" s="132" t="s">
        <v>537</v>
      </c>
      <c r="F24" s="78">
        <v>42401</v>
      </c>
      <c r="G24" s="24">
        <v>36715053</v>
      </c>
      <c r="H24" s="25" t="s">
        <v>11</v>
      </c>
      <c r="I24" s="25"/>
      <c r="J24" s="25"/>
      <c r="K24" s="16">
        <v>42401</v>
      </c>
      <c r="L24" s="16">
        <v>42735</v>
      </c>
      <c r="M24" s="16" t="s">
        <v>1216</v>
      </c>
      <c r="N24" s="12" t="s">
        <v>342</v>
      </c>
    </row>
    <row r="25" spans="1:14" ht="75" x14ac:dyDescent="0.25">
      <c r="A25" s="25" t="s">
        <v>188</v>
      </c>
      <c r="B25" s="12" t="s">
        <v>189</v>
      </c>
      <c r="C25" s="12" t="s">
        <v>190</v>
      </c>
      <c r="D25" s="12" t="s">
        <v>191</v>
      </c>
      <c r="E25" s="188" t="s">
        <v>538</v>
      </c>
      <c r="F25" s="189">
        <v>42401</v>
      </c>
      <c r="G25" s="24">
        <v>1024752729</v>
      </c>
      <c r="H25" s="25" t="s">
        <v>11</v>
      </c>
      <c r="I25" s="25"/>
      <c r="J25" s="25"/>
      <c r="K25" s="16">
        <v>42401</v>
      </c>
      <c r="L25" s="16">
        <v>42735</v>
      </c>
      <c r="M25" s="16" t="s">
        <v>1216</v>
      </c>
      <c r="N25" s="12" t="s">
        <v>224</v>
      </c>
    </row>
    <row r="26" spans="1:14" x14ac:dyDescent="0.25">
      <c r="A26" s="101" t="s">
        <v>329</v>
      </c>
      <c r="B26" s="80" t="s">
        <v>328</v>
      </c>
      <c r="C26" s="12"/>
      <c r="D26" s="12"/>
      <c r="E26" s="188"/>
      <c r="F26" s="189"/>
      <c r="G26" s="24"/>
      <c r="H26" s="25"/>
      <c r="I26" s="25"/>
      <c r="J26" s="25"/>
      <c r="K26" s="16"/>
      <c r="L26" s="16"/>
      <c r="M26" s="16"/>
      <c r="N26" s="12"/>
    </row>
    <row r="27" spans="1:14" ht="409.5" x14ac:dyDescent="0.25">
      <c r="A27" s="25" t="s">
        <v>192</v>
      </c>
      <c r="B27" s="12" t="s">
        <v>97</v>
      </c>
      <c r="C27" s="12" t="s">
        <v>193</v>
      </c>
      <c r="D27" s="25" t="s">
        <v>194</v>
      </c>
      <c r="E27" s="134" t="s">
        <v>539</v>
      </c>
      <c r="F27" s="78">
        <v>42401</v>
      </c>
      <c r="G27" s="24">
        <v>33328895</v>
      </c>
      <c r="H27" s="25" t="s">
        <v>195</v>
      </c>
      <c r="I27" s="25"/>
      <c r="J27" s="25"/>
      <c r="K27" s="16">
        <v>42401</v>
      </c>
      <c r="L27" s="16">
        <v>42551</v>
      </c>
      <c r="M27" s="83">
        <v>1</v>
      </c>
      <c r="N27" s="12" t="s">
        <v>196</v>
      </c>
    </row>
    <row r="28" spans="1:14" ht="240" x14ac:dyDescent="0.25">
      <c r="A28" s="12" t="s">
        <v>234</v>
      </c>
      <c r="B28" s="12" t="s">
        <v>81</v>
      </c>
      <c r="C28" s="12" t="s">
        <v>235</v>
      </c>
      <c r="D28" s="25" t="s">
        <v>236</v>
      </c>
      <c r="E28" s="134" t="s">
        <v>540</v>
      </c>
      <c r="F28" s="79">
        <v>42401</v>
      </c>
      <c r="G28" s="24">
        <v>25751000</v>
      </c>
      <c r="H28" s="25" t="s">
        <v>11</v>
      </c>
      <c r="I28" s="25"/>
      <c r="J28" s="25"/>
      <c r="K28" s="16">
        <v>42401</v>
      </c>
      <c r="L28" s="16">
        <v>42735</v>
      </c>
      <c r="M28" s="16" t="s">
        <v>1216</v>
      </c>
      <c r="N28" s="29" t="s">
        <v>343</v>
      </c>
    </row>
    <row r="29" spans="1:14" ht="228" x14ac:dyDescent="0.25">
      <c r="A29" s="12" t="s">
        <v>233</v>
      </c>
      <c r="B29" s="12" t="s">
        <v>81</v>
      </c>
      <c r="C29" s="12" t="s">
        <v>177</v>
      </c>
      <c r="D29" s="12" t="s">
        <v>178</v>
      </c>
      <c r="E29" s="134" t="s">
        <v>541</v>
      </c>
      <c r="F29" s="79">
        <v>42401</v>
      </c>
      <c r="G29" s="56">
        <v>49096938</v>
      </c>
      <c r="H29" s="12" t="s">
        <v>50</v>
      </c>
      <c r="I29" s="12"/>
      <c r="J29" s="12"/>
      <c r="K29" s="16">
        <v>42401</v>
      </c>
      <c r="L29" s="16">
        <v>42490</v>
      </c>
      <c r="M29" s="83">
        <v>1</v>
      </c>
      <c r="N29" s="29" t="s">
        <v>343</v>
      </c>
    </row>
    <row r="30" spans="1:14" ht="240" x14ac:dyDescent="0.25">
      <c r="A30" s="25" t="s">
        <v>197</v>
      </c>
      <c r="B30" s="12" t="s">
        <v>81</v>
      </c>
      <c r="C30" s="12" t="s">
        <v>198</v>
      </c>
      <c r="D30" s="25" t="s">
        <v>199</v>
      </c>
      <c r="E30" s="134" t="s">
        <v>542</v>
      </c>
      <c r="F30" s="78">
        <v>42401</v>
      </c>
      <c r="G30" s="24">
        <v>32847408</v>
      </c>
      <c r="H30" s="25" t="s">
        <v>11</v>
      </c>
      <c r="I30" s="25"/>
      <c r="J30" s="25"/>
      <c r="K30" s="16">
        <v>42401</v>
      </c>
      <c r="L30" s="16">
        <v>42735</v>
      </c>
      <c r="M30" s="16" t="s">
        <v>1216</v>
      </c>
      <c r="N30" s="29" t="s">
        <v>343</v>
      </c>
    </row>
    <row r="31" spans="1:14" x14ac:dyDescent="0.25">
      <c r="A31" s="101" t="s">
        <v>330</v>
      </c>
      <c r="B31" s="80" t="s">
        <v>328</v>
      </c>
      <c r="C31" s="12"/>
      <c r="D31" s="25"/>
      <c r="E31" s="101"/>
      <c r="F31" s="37" t="s">
        <v>328</v>
      </c>
      <c r="G31" s="24"/>
      <c r="H31" s="25"/>
      <c r="I31" s="25"/>
      <c r="J31" s="25"/>
      <c r="K31" s="16"/>
      <c r="L31" s="16"/>
      <c r="M31" s="16"/>
      <c r="N31" s="12"/>
    </row>
    <row r="32" spans="1:14" ht="252" x14ac:dyDescent="0.25">
      <c r="A32" s="25" t="s">
        <v>85</v>
      </c>
      <c r="B32" s="12" t="s">
        <v>94</v>
      </c>
      <c r="C32" s="12" t="s">
        <v>86</v>
      </c>
      <c r="D32" s="25" t="s">
        <v>87</v>
      </c>
      <c r="E32" s="133" t="s">
        <v>543</v>
      </c>
      <c r="F32" s="78">
        <v>42402</v>
      </c>
      <c r="G32" s="24">
        <v>6356591736</v>
      </c>
      <c r="H32" s="25" t="s">
        <v>88</v>
      </c>
      <c r="I32" s="12" t="s">
        <v>1094</v>
      </c>
      <c r="J32" s="12"/>
      <c r="K32" s="16">
        <v>42418</v>
      </c>
      <c r="L32" s="16">
        <v>42660</v>
      </c>
      <c r="M32" s="83">
        <v>0.45</v>
      </c>
      <c r="N32" s="12" t="s">
        <v>89</v>
      </c>
    </row>
    <row r="33" spans="1:14" ht="409.5" x14ac:dyDescent="0.25">
      <c r="A33" s="25" t="s">
        <v>79</v>
      </c>
      <c r="B33" s="12" t="s">
        <v>52</v>
      </c>
      <c r="C33" s="12" t="s">
        <v>53</v>
      </c>
      <c r="D33" s="25" t="s">
        <v>54</v>
      </c>
      <c r="E33" s="134" t="s">
        <v>544</v>
      </c>
      <c r="F33" s="79">
        <v>42402</v>
      </c>
      <c r="G33" s="24">
        <v>1485377000</v>
      </c>
      <c r="H33" s="25" t="s">
        <v>55</v>
      </c>
      <c r="I33" s="110" t="s">
        <v>1177</v>
      </c>
      <c r="J33" s="110"/>
      <c r="K33" s="16">
        <v>42405</v>
      </c>
      <c r="L33" s="16">
        <v>42678</v>
      </c>
      <c r="M33" s="83" t="s">
        <v>1216</v>
      </c>
      <c r="N33" s="12" t="s">
        <v>56</v>
      </c>
    </row>
    <row r="34" spans="1:14" ht="312" x14ac:dyDescent="0.25">
      <c r="A34" s="25" t="s">
        <v>90</v>
      </c>
      <c r="B34" s="12" t="s">
        <v>97</v>
      </c>
      <c r="C34" s="12" t="s">
        <v>91</v>
      </c>
      <c r="D34" s="25" t="s">
        <v>92</v>
      </c>
      <c r="E34" s="133" t="s">
        <v>545</v>
      </c>
      <c r="F34" s="78">
        <v>42403</v>
      </c>
      <c r="G34" s="24">
        <v>1233933087</v>
      </c>
      <c r="H34" s="25" t="s">
        <v>93</v>
      </c>
      <c r="I34" s="112"/>
      <c r="J34" s="112"/>
      <c r="K34" s="16">
        <v>42404</v>
      </c>
      <c r="L34" s="16">
        <v>42447</v>
      </c>
      <c r="M34" s="83">
        <v>1</v>
      </c>
      <c r="N34" s="12" t="s">
        <v>13</v>
      </c>
    </row>
    <row r="35" spans="1:14" ht="216" x14ac:dyDescent="0.25">
      <c r="A35" s="25" t="s">
        <v>42</v>
      </c>
      <c r="B35" s="12" t="s">
        <v>189</v>
      </c>
      <c r="C35" s="12" t="s">
        <v>43</v>
      </c>
      <c r="D35" s="25" t="s">
        <v>44</v>
      </c>
      <c r="E35" s="132" t="s">
        <v>546</v>
      </c>
      <c r="F35" s="78">
        <v>42405</v>
      </c>
      <c r="G35" s="24">
        <v>200000000</v>
      </c>
      <c r="H35" s="25" t="s">
        <v>45</v>
      </c>
      <c r="I35" s="25"/>
      <c r="J35" s="25"/>
      <c r="K35" s="16">
        <v>42408</v>
      </c>
      <c r="L35" s="16">
        <v>42735</v>
      </c>
      <c r="M35" s="16" t="s">
        <v>1221</v>
      </c>
      <c r="N35" s="12" t="s">
        <v>224</v>
      </c>
    </row>
    <row r="36" spans="1:14" ht="216" x14ac:dyDescent="0.25">
      <c r="A36" s="25" t="s">
        <v>200</v>
      </c>
      <c r="B36" s="12" t="s">
        <v>189</v>
      </c>
      <c r="C36" s="12" t="s">
        <v>201</v>
      </c>
      <c r="D36" s="25" t="s">
        <v>202</v>
      </c>
      <c r="E36" s="132" t="s">
        <v>547</v>
      </c>
      <c r="F36" s="78">
        <v>42408</v>
      </c>
      <c r="G36" s="24">
        <v>95700000</v>
      </c>
      <c r="H36" s="12" t="s">
        <v>203</v>
      </c>
      <c r="I36" s="25"/>
      <c r="J36" s="25"/>
      <c r="K36" s="16">
        <v>42408</v>
      </c>
      <c r="L36" s="16">
        <v>42735</v>
      </c>
      <c r="M36" s="16" t="s">
        <v>1221</v>
      </c>
      <c r="N36" s="12" t="s">
        <v>224</v>
      </c>
    </row>
    <row r="37" spans="1:14" ht="252" x14ac:dyDescent="0.25">
      <c r="A37" s="25" t="s">
        <v>80</v>
      </c>
      <c r="B37" s="12" t="s">
        <v>81</v>
      </c>
      <c r="C37" s="12" t="s">
        <v>82</v>
      </c>
      <c r="D37" s="25">
        <v>43728806</v>
      </c>
      <c r="E37" s="134" t="s">
        <v>548</v>
      </c>
      <c r="F37" s="79">
        <v>42409</v>
      </c>
      <c r="G37" s="24">
        <v>100000000</v>
      </c>
      <c r="H37" s="25" t="s">
        <v>71</v>
      </c>
      <c r="I37" s="25"/>
      <c r="J37" s="25"/>
      <c r="K37" s="16">
        <v>42411</v>
      </c>
      <c r="L37" s="16">
        <v>42714</v>
      </c>
      <c r="M37" s="83">
        <v>0.45</v>
      </c>
      <c r="N37" s="12" t="s">
        <v>1001</v>
      </c>
    </row>
    <row r="38" spans="1:14" ht="132" x14ac:dyDescent="0.25">
      <c r="A38" s="25" t="s">
        <v>68</v>
      </c>
      <c r="B38" s="12" t="s">
        <v>189</v>
      </c>
      <c r="C38" s="12" t="s">
        <v>69</v>
      </c>
      <c r="D38" s="25" t="s">
        <v>70</v>
      </c>
      <c r="E38" s="132" t="s">
        <v>549</v>
      </c>
      <c r="F38" s="78">
        <v>42410</v>
      </c>
      <c r="G38" s="24">
        <v>204627677</v>
      </c>
      <c r="H38" s="25" t="s">
        <v>71</v>
      </c>
      <c r="I38" s="25"/>
      <c r="J38" s="25"/>
      <c r="K38" s="16">
        <v>42415</v>
      </c>
      <c r="L38" s="16">
        <v>42718</v>
      </c>
      <c r="M38" s="83">
        <v>0.45</v>
      </c>
      <c r="N38" s="29" t="s">
        <v>224</v>
      </c>
    </row>
    <row r="39" spans="1:14" ht="409.5" x14ac:dyDescent="0.25">
      <c r="A39" s="25" t="s">
        <v>72</v>
      </c>
      <c r="B39" s="12" t="s">
        <v>52</v>
      </c>
      <c r="C39" s="12" t="s">
        <v>73</v>
      </c>
      <c r="D39" s="25" t="s">
        <v>74</v>
      </c>
      <c r="E39" s="132" t="s">
        <v>550</v>
      </c>
      <c r="F39" s="78">
        <v>42410</v>
      </c>
      <c r="G39" s="24">
        <v>34854116</v>
      </c>
      <c r="H39" s="25" t="s">
        <v>75</v>
      </c>
      <c r="I39" s="25"/>
      <c r="J39" s="25"/>
      <c r="K39" s="16">
        <v>42411</v>
      </c>
      <c r="L39" s="16">
        <v>42485</v>
      </c>
      <c r="M39" s="83">
        <v>1</v>
      </c>
      <c r="N39" s="12" t="s">
        <v>56</v>
      </c>
    </row>
    <row r="40" spans="1:14" ht="312" x14ac:dyDescent="0.25">
      <c r="A40" s="25" t="s">
        <v>133</v>
      </c>
      <c r="B40" s="12" t="s">
        <v>134</v>
      </c>
      <c r="C40" s="12" t="s">
        <v>135</v>
      </c>
      <c r="D40" s="25" t="s">
        <v>136</v>
      </c>
      <c r="E40" s="132" t="s">
        <v>551</v>
      </c>
      <c r="F40" s="78">
        <v>42410</v>
      </c>
      <c r="G40" s="24">
        <v>394000000</v>
      </c>
      <c r="H40" s="25" t="s">
        <v>137</v>
      </c>
      <c r="I40" s="25"/>
      <c r="J40" s="25"/>
      <c r="K40" s="16">
        <v>42411</v>
      </c>
      <c r="L40" s="16">
        <v>42733</v>
      </c>
      <c r="M40" s="16" t="s">
        <v>1222</v>
      </c>
      <c r="N40" s="12" t="s">
        <v>265</v>
      </c>
    </row>
    <row r="41" spans="1:14" ht="240" x14ac:dyDescent="0.25">
      <c r="A41" s="25" t="s">
        <v>155</v>
      </c>
      <c r="B41" s="12" t="s">
        <v>52</v>
      </c>
      <c r="C41" s="12" t="s">
        <v>156</v>
      </c>
      <c r="D41" s="25" t="s">
        <v>157</v>
      </c>
      <c r="E41" s="132" t="s">
        <v>552</v>
      </c>
      <c r="F41" s="78">
        <v>42411</v>
      </c>
      <c r="G41" s="24">
        <v>40425000</v>
      </c>
      <c r="H41" s="25" t="s">
        <v>59</v>
      </c>
      <c r="I41" s="25"/>
      <c r="J41" s="25"/>
      <c r="K41" s="16">
        <v>42415</v>
      </c>
      <c r="L41" s="16">
        <v>42733</v>
      </c>
      <c r="M41" s="16" t="s">
        <v>1219</v>
      </c>
      <c r="N41" s="12" t="s">
        <v>56</v>
      </c>
    </row>
    <row r="42" spans="1:14" ht="348" x14ac:dyDescent="0.25">
      <c r="A42" s="25" t="s">
        <v>98</v>
      </c>
      <c r="B42" s="12" t="s">
        <v>81</v>
      </c>
      <c r="C42" s="12" t="s">
        <v>99</v>
      </c>
      <c r="D42" s="25" t="s">
        <v>100</v>
      </c>
      <c r="E42" s="132" t="s">
        <v>553</v>
      </c>
      <c r="F42" s="78">
        <v>42411</v>
      </c>
      <c r="G42" s="24">
        <v>36352000</v>
      </c>
      <c r="H42" s="25" t="s">
        <v>101</v>
      </c>
      <c r="I42" s="25"/>
      <c r="J42" s="25"/>
      <c r="K42" s="16">
        <v>42415</v>
      </c>
      <c r="L42" s="16">
        <v>42688</v>
      </c>
      <c r="M42" s="83">
        <v>0.5</v>
      </c>
      <c r="N42" s="12" t="s">
        <v>102</v>
      </c>
    </row>
    <row r="43" spans="1:14" ht="300" x14ac:dyDescent="0.25">
      <c r="A43" s="25" t="s">
        <v>106</v>
      </c>
      <c r="B43" s="12" t="s">
        <v>107</v>
      </c>
      <c r="C43" s="12" t="s">
        <v>43</v>
      </c>
      <c r="D43" s="25" t="s">
        <v>44</v>
      </c>
      <c r="E43" s="132" t="s">
        <v>554</v>
      </c>
      <c r="F43" s="78">
        <v>42412</v>
      </c>
      <c r="G43" s="24">
        <v>594362208</v>
      </c>
      <c r="H43" s="25" t="s">
        <v>108</v>
      </c>
      <c r="I43" s="25"/>
      <c r="J43" s="25"/>
      <c r="K43" s="16">
        <v>42415</v>
      </c>
      <c r="L43" s="16">
        <v>42596</v>
      </c>
      <c r="M43" s="83">
        <v>0.75</v>
      </c>
      <c r="N43" s="12" t="s">
        <v>109</v>
      </c>
    </row>
    <row r="44" spans="1:14" ht="324" x14ac:dyDescent="0.25">
      <c r="A44" s="25" t="s">
        <v>204</v>
      </c>
      <c r="B44" s="12" t="s">
        <v>97</v>
      </c>
      <c r="C44" s="12" t="s">
        <v>205</v>
      </c>
      <c r="D44" s="25" t="s">
        <v>206</v>
      </c>
      <c r="E44" s="132" t="s">
        <v>555</v>
      </c>
      <c r="F44" s="78">
        <v>42412</v>
      </c>
      <c r="G44" s="24">
        <v>18792000</v>
      </c>
      <c r="H44" s="25" t="s">
        <v>108</v>
      </c>
      <c r="I44" s="12" t="s">
        <v>995</v>
      </c>
      <c r="J44" s="12"/>
      <c r="K44" s="16">
        <v>42415</v>
      </c>
      <c r="L44" s="16">
        <v>42596</v>
      </c>
      <c r="M44" s="83" t="s">
        <v>1218</v>
      </c>
      <c r="N44" s="12" t="s">
        <v>196</v>
      </c>
    </row>
    <row r="45" spans="1:14" ht="288" x14ac:dyDescent="0.25">
      <c r="A45" s="25" t="s">
        <v>164</v>
      </c>
      <c r="B45" s="12" t="s">
        <v>165</v>
      </c>
      <c r="C45" s="12" t="s">
        <v>166</v>
      </c>
      <c r="D45" s="25" t="s">
        <v>167</v>
      </c>
      <c r="E45" s="132" t="s">
        <v>556</v>
      </c>
      <c r="F45" s="78">
        <v>42412</v>
      </c>
      <c r="G45" s="24">
        <v>295000000</v>
      </c>
      <c r="H45" s="25" t="s">
        <v>168</v>
      </c>
      <c r="I45" s="25"/>
      <c r="J45" s="25"/>
      <c r="K45" s="16">
        <v>42413</v>
      </c>
      <c r="L45" s="16">
        <v>42533</v>
      </c>
      <c r="M45" s="83">
        <v>1</v>
      </c>
      <c r="N45" s="12" t="s">
        <v>169</v>
      </c>
    </row>
    <row r="46" spans="1:14" ht="216" x14ac:dyDescent="0.25">
      <c r="A46" s="25" t="s">
        <v>148</v>
      </c>
      <c r="B46" s="12" t="s">
        <v>189</v>
      </c>
      <c r="C46" s="12" t="s">
        <v>149</v>
      </c>
      <c r="D46" s="25" t="s">
        <v>152</v>
      </c>
      <c r="E46" s="132" t="s">
        <v>557</v>
      </c>
      <c r="F46" s="78">
        <v>42415</v>
      </c>
      <c r="G46" s="24">
        <v>1175000000</v>
      </c>
      <c r="H46" s="25" t="s">
        <v>153</v>
      </c>
      <c r="I46" s="25"/>
      <c r="J46" s="25"/>
      <c r="K46" s="16">
        <v>42417</v>
      </c>
      <c r="L46" s="16">
        <v>42735</v>
      </c>
      <c r="M46" s="16" t="s">
        <v>1219</v>
      </c>
      <c r="N46" s="12" t="s">
        <v>154</v>
      </c>
    </row>
    <row r="47" spans="1:14" ht="288" x14ac:dyDescent="0.25">
      <c r="A47" s="25" t="s">
        <v>162</v>
      </c>
      <c r="B47" s="12" t="s">
        <v>158</v>
      </c>
      <c r="C47" s="12" t="s">
        <v>159</v>
      </c>
      <c r="D47" s="25" t="s">
        <v>160</v>
      </c>
      <c r="E47" s="132" t="s">
        <v>558</v>
      </c>
      <c r="F47" s="78">
        <v>42415</v>
      </c>
      <c r="G47" s="24">
        <v>25923150</v>
      </c>
      <c r="H47" s="25" t="s">
        <v>59</v>
      </c>
      <c r="I47" s="25"/>
      <c r="J47" s="25"/>
      <c r="K47" s="16">
        <v>42416</v>
      </c>
      <c r="L47" s="16">
        <v>42734</v>
      </c>
      <c r="M47" s="16" t="s">
        <v>1219</v>
      </c>
      <c r="N47" s="12" t="s">
        <v>351</v>
      </c>
    </row>
    <row r="48" spans="1:14" ht="312" x14ac:dyDescent="0.25">
      <c r="A48" s="25" t="s">
        <v>103</v>
      </c>
      <c r="B48" s="12" t="s">
        <v>52</v>
      </c>
      <c r="C48" s="12" t="s">
        <v>104</v>
      </c>
      <c r="D48" s="25" t="s">
        <v>105</v>
      </c>
      <c r="E48" s="132" t="s">
        <v>559</v>
      </c>
      <c r="F48" s="78">
        <v>42415</v>
      </c>
      <c r="G48" s="24">
        <v>74057465</v>
      </c>
      <c r="H48" s="25" t="s">
        <v>59</v>
      </c>
      <c r="I48" s="25"/>
      <c r="J48" s="25"/>
      <c r="K48" s="16">
        <v>42416</v>
      </c>
      <c r="L48" s="16">
        <v>42734</v>
      </c>
      <c r="M48" s="16" t="s">
        <v>1219</v>
      </c>
      <c r="N48" s="12" t="s">
        <v>56</v>
      </c>
    </row>
    <row r="49" spans="1:14" ht="360" x14ac:dyDescent="0.25">
      <c r="A49" s="25" t="s">
        <v>332</v>
      </c>
      <c r="B49" s="12" t="s">
        <v>52</v>
      </c>
      <c r="C49" s="12" t="s">
        <v>333</v>
      </c>
      <c r="D49" s="25" t="s">
        <v>334</v>
      </c>
      <c r="E49" s="132" t="s">
        <v>560</v>
      </c>
      <c r="F49" s="78">
        <v>42415</v>
      </c>
      <c r="G49" s="24">
        <v>74057465</v>
      </c>
      <c r="H49" s="25" t="s">
        <v>59</v>
      </c>
      <c r="I49" s="25"/>
      <c r="J49" s="25"/>
      <c r="K49" s="16">
        <v>42416</v>
      </c>
      <c r="L49" s="16">
        <v>42734</v>
      </c>
      <c r="M49" s="16" t="s">
        <v>1219</v>
      </c>
      <c r="N49" s="12" t="s">
        <v>232</v>
      </c>
    </row>
    <row r="50" spans="1:14" ht="408" x14ac:dyDescent="0.25">
      <c r="A50" s="25" t="s">
        <v>150</v>
      </c>
      <c r="B50" s="12" t="s">
        <v>52</v>
      </c>
      <c r="C50" s="12" t="s">
        <v>151</v>
      </c>
      <c r="D50" s="25" t="s">
        <v>54</v>
      </c>
      <c r="E50" s="132" t="s">
        <v>561</v>
      </c>
      <c r="F50" s="78">
        <v>42415</v>
      </c>
      <c r="G50" s="24">
        <v>62500000</v>
      </c>
      <c r="H50" s="25" t="s">
        <v>75</v>
      </c>
      <c r="I50" s="25"/>
      <c r="J50" s="25"/>
      <c r="K50" s="16">
        <v>42419</v>
      </c>
      <c r="L50" s="16">
        <v>42493</v>
      </c>
      <c r="M50" s="83">
        <v>1</v>
      </c>
      <c r="N50" s="12" t="s">
        <v>56</v>
      </c>
    </row>
    <row r="51" spans="1:14" ht="409.5" x14ac:dyDescent="0.25">
      <c r="A51" s="25" t="s">
        <v>141</v>
      </c>
      <c r="B51" s="12" t="s">
        <v>142</v>
      </c>
      <c r="C51" s="12" t="s">
        <v>143</v>
      </c>
      <c r="D51" s="25" t="s">
        <v>144</v>
      </c>
      <c r="E51" s="132" t="s">
        <v>562</v>
      </c>
      <c r="F51" s="78">
        <v>42416</v>
      </c>
      <c r="G51" s="24">
        <v>220000000</v>
      </c>
      <c r="H51" s="25" t="s">
        <v>145</v>
      </c>
      <c r="I51" s="25"/>
      <c r="J51" s="25"/>
      <c r="K51" s="16">
        <v>42419</v>
      </c>
      <c r="L51" s="32">
        <v>42722</v>
      </c>
      <c r="M51" s="93">
        <v>0.46</v>
      </c>
      <c r="N51" s="12" t="s">
        <v>147</v>
      </c>
    </row>
    <row r="52" spans="1:14" ht="240" x14ac:dyDescent="0.25">
      <c r="A52" s="25" t="s">
        <v>138</v>
      </c>
      <c r="B52" s="12" t="s">
        <v>97</v>
      </c>
      <c r="C52" s="12" t="s">
        <v>139</v>
      </c>
      <c r="D52" s="25" t="s">
        <v>140</v>
      </c>
      <c r="E52" s="132" t="s">
        <v>563</v>
      </c>
      <c r="F52" s="78">
        <v>42416</v>
      </c>
      <c r="G52" s="24">
        <v>321835655</v>
      </c>
      <c r="H52" s="25" t="s">
        <v>145</v>
      </c>
      <c r="I52" s="25"/>
      <c r="J52" s="25"/>
      <c r="K52" s="16">
        <v>42417</v>
      </c>
      <c r="L52" s="16">
        <v>42720</v>
      </c>
      <c r="M52" s="93">
        <v>0.46</v>
      </c>
      <c r="N52" s="12" t="s">
        <v>146</v>
      </c>
    </row>
    <row r="53" spans="1:14" ht="288" x14ac:dyDescent="0.25">
      <c r="A53" s="25" t="s">
        <v>129</v>
      </c>
      <c r="B53" s="12" t="s">
        <v>189</v>
      </c>
      <c r="C53" s="12" t="s">
        <v>130</v>
      </c>
      <c r="D53" s="25" t="s">
        <v>131</v>
      </c>
      <c r="E53" s="133" t="s">
        <v>564</v>
      </c>
      <c r="F53" s="78">
        <v>42417</v>
      </c>
      <c r="G53" s="24">
        <v>2996895520</v>
      </c>
      <c r="H53" s="25" t="s">
        <v>132</v>
      </c>
      <c r="I53" s="12" t="s">
        <v>881</v>
      </c>
      <c r="J53" s="12"/>
      <c r="K53" s="16">
        <v>42422</v>
      </c>
      <c r="L53" s="16">
        <v>42521</v>
      </c>
      <c r="M53" s="83">
        <v>0.83</v>
      </c>
      <c r="N53" s="12" t="s">
        <v>224</v>
      </c>
    </row>
    <row r="54" spans="1:14" ht="288" x14ac:dyDescent="0.25">
      <c r="A54" s="25" t="s">
        <v>125</v>
      </c>
      <c r="B54" s="12" t="s">
        <v>52</v>
      </c>
      <c r="C54" s="12" t="s">
        <v>126</v>
      </c>
      <c r="D54" s="25" t="s">
        <v>74</v>
      </c>
      <c r="E54" s="133" t="s">
        <v>565</v>
      </c>
      <c r="F54" s="78">
        <v>42418</v>
      </c>
      <c r="G54" s="24">
        <v>89906800</v>
      </c>
      <c r="H54" s="25" t="s">
        <v>67</v>
      </c>
      <c r="I54" s="25"/>
      <c r="J54" s="25"/>
      <c r="K54" s="16">
        <v>42419</v>
      </c>
      <c r="L54" s="16">
        <v>42478</v>
      </c>
      <c r="M54" s="83">
        <v>1</v>
      </c>
      <c r="N54" s="12" t="s">
        <v>161</v>
      </c>
    </row>
    <row r="55" spans="1:14" ht="204" x14ac:dyDescent="0.25">
      <c r="A55" s="25" t="s">
        <v>118</v>
      </c>
      <c r="B55" s="12" t="s">
        <v>97</v>
      </c>
      <c r="C55" s="12" t="s">
        <v>119</v>
      </c>
      <c r="D55" s="25" t="s">
        <v>120</v>
      </c>
      <c r="E55" s="133" t="s">
        <v>566</v>
      </c>
      <c r="F55" s="78">
        <v>42418</v>
      </c>
      <c r="G55" s="24">
        <v>223000000</v>
      </c>
      <c r="H55" s="25" t="s">
        <v>121</v>
      </c>
      <c r="I55" s="25"/>
      <c r="J55" s="25"/>
      <c r="K55" s="16">
        <v>42419</v>
      </c>
      <c r="L55" s="16">
        <v>42734</v>
      </c>
      <c r="M55" s="16" t="s">
        <v>1223</v>
      </c>
      <c r="N55" s="12" t="s">
        <v>266</v>
      </c>
    </row>
    <row r="56" spans="1:14" ht="312" x14ac:dyDescent="0.25">
      <c r="A56" s="25" t="s">
        <v>127</v>
      </c>
      <c r="B56" s="12" t="s">
        <v>52</v>
      </c>
      <c r="C56" s="12" t="s">
        <v>128</v>
      </c>
      <c r="D56" s="25">
        <v>35696599</v>
      </c>
      <c r="E56" s="133" t="s">
        <v>567</v>
      </c>
      <c r="F56" s="78">
        <v>42418</v>
      </c>
      <c r="G56" s="24">
        <v>26500000</v>
      </c>
      <c r="H56" s="25" t="s">
        <v>71</v>
      </c>
      <c r="I56" s="25"/>
      <c r="J56" s="25"/>
      <c r="K56" s="16">
        <v>42422</v>
      </c>
      <c r="L56" s="16">
        <v>42725</v>
      </c>
      <c r="M56" s="83">
        <v>0.43</v>
      </c>
      <c r="N56" s="34" t="s">
        <v>163</v>
      </c>
    </row>
    <row r="57" spans="1:14" ht="240" x14ac:dyDescent="0.25">
      <c r="A57" s="25" t="s">
        <v>122</v>
      </c>
      <c r="B57" s="12" t="s">
        <v>97</v>
      </c>
      <c r="C57" s="12" t="s">
        <v>123</v>
      </c>
      <c r="D57" s="25" t="s">
        <v>124</v>
      </c>
      <c r="E57" s="133" t="s">
        <v>568</v>
      </c>
      <c r="F57" s="78">
        <v>42418</v>
      </c>
      <c r="G57" s="24">
        <v>200000000</v>
      </c>
      <c r="H57" s="25" t="s">
        <v>108</v>
      </c>
      <c r="I57" s="25"/>
      <c r="J57" s="25"/>
      <c r="K57" s="16">
        <v>42419</v>
      </c>
      <c r="L57" s="16">
        <v>42600</v>
      </c>
      <c r="M57" s="16" t="s">
        <v>1224</v>
      </c>
      <c r="N57" s="12" t="s">
        <v>266</v>
      </c>
    </row>
    <row r="58" spans="1:14" ht="252" x14ac:dyDescent="0.25">
      <c r="A58" s="25" t="s">
        <v>170</v>
      </c>
      <c r="B58" s="12" t="s">
        <v>921</v>
      </c>
      <c r="C58" s="12" t="s">
        <v>171</v>
      </c>
      <c r="D58" s="25" t="s">
        <v>172</v>
      </c>
      <c r="E58" s="133" t="s">
        <v>569</v>
      </c>
      <c r="F58" s="78">
        <v>42418</v>
      </c>
      <c r="G58" s="24">
        <v>139995994</v>
      </c>
      <c r="H58" s="25" t="s">
        <v>173</v>
      </c>
      <c r="I58" s="12" t="s">
        <v>815</v>
      </c>
      <c r="J58" s="12"/>
      <c r="K58" s="16">
        <v>42419</v>
      </c>
      <c r="L58" s="16">
        <v>42569</v>
      </c>
      <c r="M58" s="28" t="s">
        <v>1225</v>
      </c>
      <c r="N58" s="12" t="s">
        <v>175</v>
      </c>
    </row>
    <row r="59" spans="1:14" ht="264" x14ac:dyDescent="0.25">
      <c r="A59" s="25" t="s">
        <v>262</v>
      </c>
      <c r="B59" s="12" t="s">
        <v>81</v>
      </c>
      <c r="C59" s="12" t="s">
        <v>263</v>
      </c>
      <c r="D59" s="25" t="s">
        <v>264</v>
      </c>
      <c r="E59" s="135" t="s">
        <v>570</v>
      </c>
      <c r="F59" s="78">
        <v>42418</v>
      </c>
      <c r="G59" s="24">
        <v>18699200</v>
      </c>
      <c r="H59" s="25" t="s">
        <v>121</v>
      </c>
      <c r="I59" s="25"/>
      <c r="J59" s="25"/>
      <c r="K59" s="16">
        <v>42419</v>
      </c>
      <c r="L59" s="16">
        <v>42735</v>
      </c>
      <c r="M59" s="16" t="s">
        <v>1223</v>
      </c>
      <c r="N59" s="12" t="s">
        <v>675</v>
      </c>
    </row>
    <row r="60" spans="1:14" ht="372" x14ac:dyDescent="0.25">
      <c r="A60" s="25" t="s">
        <v>243</v>
      </c>
      <c r="B60" s="12" t="s">
        <v>134</v>
      </c>
      <c r="C60" s="12" t="s">
        <v>244</v>
      </c>
      <c r="D60" s="25" t="s">
        <v>245</v>
      </c>
      <c r="E60" s="133" t="s">
        <v>571</v>
      </c>
      <c r="F60" s="78">
        <v>42419</v>
      </c>
      <c r="G60" s="24">
        <v>72000000</v>
      </c>
      <c r="H60" s="25" t="s">
        <v>108</v>
      </c>
      <c r="I60" s="12" t="s">
        <v>1016</v>
      </c>
      <c r="J60" s="12"/>
      <c r="K60" s="16">
        <v>42422</v>
      </c>
      <c r="L60" s="16">
        <v>42603</v>
      </c>
      <c r="M60" s="16" t="s">
        <v>1226</v>
      </c>
      <c r="N60" s="12" t="s">
        <v>265</v>
      </c>
    </row>
    <row r="61" spans="1:14" ht="409.5" x14ac:dyDescent="0.25">
      <c r="A61" s="12" t="s">
        <v>292</v>
      </c>
      <c r="B61" s="12" t="s">
        <v>81</v>
      </c>
      <c r="C61" s="12" t="s">
        <v>291</v>
      </c>
      <c r="D61" s="12" t="s">
        <v>290</v>
      </c>
      <c r="E61" s="135" t="s">
        <v>572</v>
      </c>
      <c r="F61" s="78">
        <v>42420</v>
      </c>
      <c r="G61" s="26" t="s">
        <v>174</v>
      </c>
      <c r="H61" s="12" t="s">
        <v>289</v>
      </c>
      <c r="I61" s="12"/>
      <c r="J61" s="12"/>
      <c r="K61" s="32">
        <v>42420</v>
      </c>
      <c r="L61" s="32">
        <v>44246</v>
      </c>
      <c r="M61" s="93">
        <v>1</v>
      </c>
      <c r="N61" s="12" t="s">
        <v>211</v>
      </c>
    </row>
    <row r="62" spans="1:14" ht="409.5" x14ac:dyDescent="0.25">
      <c r="A62" s="25" t="s">
        <v>250</v>
      </c>
      <c r="B62" s="12" t="s">
        <v>251</v>
      </c>
      <c r="C62" s="12" t="s">
        <v>252</v>
      </c>
      <c r="D62" s="25" t="s">
        <v>253</v>
      </c>
      <c r="E62" s="133" t="s">
        <v>573</v>
      </c>
      <c r="F62" s="78">
        <v>42422</v>
      </c>
      <c r="G62" s="24">
        <v>329000000</v>
      </c>
      <c r="H62" s="25" t="s">
        <v>71</v>
      </c>
      <c r="I62" s="25"/>
      <c r="J62" s="25"/>
      <c r="K62" s="16">
        <v>42424</v>
      </c>
      <c r="L62" s="16">
        <v>42727</v>
      </c>
      <c r="M62" s="83">
        <v>0.42</v>
      </c>
      <c r="N62" s="12" t="s">
        <v>13</v>
      </c>
    </row>
    <row r="63" spans="1:14" ht="228" x14ac:dyDescent="0.25">
      <c r="A63" s="25" t="s">
        <v>246</v>
      </c>
      <c r="B63" s="12" t="s">
        <v>97</v>
      </c>
      <c r="C63" s="12" t="s">
        <v>247</v>
      </c>
      <c r="D63" s="25" t="s">
        <v>248</v>
      </c>
      <c r="E63" s="133" t="s">
        <v>574</v>
      </c>
      <c r="F63" s="78">
        <v>42422</v>
      </c>
      <c r="G63" s="24">
        <v>58722514</v>
      </c>
      <c r="H63" s="25" t="s">
        <v>249</v>
      </c>
      <c r="I63" s="25"/>
      <c r="J63" s="25"/>
      <c r="K63" s="16">
        <v>42430</v>
      </c>
      <c r="L63" s="16">
        <v>42460</v>
      </c>
      <c r="M63" s="83">
        <v>1</v>
      </c>
      <c r="N63" s="12" t="s">
        <v>196</v>
      </c>
    </row>
    <row r="64" spans="1:14" ht="180" x14ac:dyDescent="0.25">
      <c r="A64" s="25" t="s">
        <v>240</v>
      </c>
      <c r="B64" s="12" t="s">
        <v>114</v>
      </c>
      <c r="C64" s="12" t="s">
        <v>241</v>
      </c>
      <c r="D64" s="25" t="s">
        <v>1008</v>
      </c>
      <c r="E64" s="136" t="s">
        <v>575</v>
      </c>
      <c r="F64" s="79">
        <v>42422</v>
      </c>
      <c r="G64" s="24">
        <v>9563543</v>
      </c>
      <c r="H64" s="25" t="s">
        <v>281</v>
      </c>
      <c r="I64" s="25"/>
      <c r="J64" s="25"/>
      <c r="K64" s="16">
        <v>42425</v>
      </c>
      <c r="L64" s="16">
        <v>42735</v>
      </c>
      <c r="M64" s="16" t="s">
        <v>1227</v>
      </c>
      <c r="N64" s="12" t="s">
        <v>432</v>
      </c>
    </row>
    <row r="65" spans="1:14" x14ac:dyDescent="0.25">
      <c r="A65" s="101" t="s">
        <v>242</v>
      </c>
      <c r="B65" s="80" t="s">
        <v>328</v>
      </c>
      <c r="C65" s="12"/>
      <c r="D65" s="25"/>
      <c r="E65" s="101"/>
      <c r="F65" s="78">
        <v>42422</v>
      </c>
      <c r="G65" s="24"/>
      <c r="H65" s="25"/>
      <c r="I65" s="25"/>
      <c r="J65" s="25"/>
      <c r="K65" s="16"/>
      <c r="L65" s="16"/>
      <c r="M65" s="16"/>
      <c r="N65" s="12"/>
    </row>
    <row r="66" spans="1:14" ht="192" x14ac:dyDescent="0.25">
      <c r="A66" s="25" t="s">
        <v>278</v>
      </c>
      <c r="B66" s="12" t="s">
        <v>114</v>
      </c>
      <c r="C66" s="12" t="s">
        <v>279</v>
      </c>
      <c r="D66" s="25" t="s">
        <v>280</v>
      </c>
      <c r="E66" s="136" t="s">
        <v>577</v>
      </c>
      <c r="F66" s="79">
        <v>42422</v>
      </c>
      <c r="G66" s="24">
        <v>54511498</v>
      </c>
      <c r="H66" s="25" t="s">
        <v>281</v>
      </c>
      <c r="I66" s="25"/>
      <c r="J66" s="25"/>
      <c r="K66" s="16">
        <v>42425</v>
      </c>
      <c r="L66" s="16">
        <v>42735</v>
      </c>
      <c r="M66" s="16" t="s">
        <v>1227</v>
      </c>
      <c r="N66" s="12" t="s">
        <v>288</v>
      </c>
    </row>
    <row r="67" spans="1:14" ht="276" x14ac:dyDescent="0.25">
      <c r="A67" s="25" t="s">
        <v>254</v>
      </c>
      <c r="B67" s="12" t="s">
        <v>81</v>
      </c>
      <c r="C67" s="12" t="s">
        <v>255</v>
      </c>
      <c r="D67" s="25" t="s">
        <v>256</v>
      </c>
      <c r="E67" s="133" t="s">
        <v>578</v>
      </c>
      <c r="F67" s="78">
        <v>42422</v>
      </c>
      <c r="G67" s="24">
        <v>4510080</v>
      </c>
      <c r="H67" s="12" t="s">
        <v>257</v>
      </c>
      <c r="I67" s="25"/>
      <c r="J67" s="25"/>
      <c r="K67" s="16">
        <v>42423</v>
      </c>
      <c r="L67" s="16">
        <v>42426</v>
      </c>
      <c r="M67" s="83">
        <v>1</v>
      </c>
      <c r="N67" s="12" t="s">
        <v>267</v>
      </c>
    </row>
    <row r="68" spans="1:14" ht="409.5" x14ac:dyDescent="0.25">
      <c r="A68" s="25" t="s">
        <v>237</v>
      </c>
      <c r="B68" s="12" t="s">
        <v>97</v>
      </c>
      <c r="C68" s="12" t="s">
        <v>238</v>
      </c>
      <c r="D68" s="25" t="s">
        <v>239</v>
      </c>
      <c r="E68" s="133" t="s">
        <v>579</v>
      </c>
      <c r="F68" s="78">
        <v>42422</v>
      </c>
      <c r="G68" s="24">
        <v>464900000</v>
      </c>
      <c r="H68" s="25" t="s">
        <v>88</v>
      </c>
      <c r="I68" s="12" t="s">
        <v>1129</v>
      </c>
      <c r="J68" s="12"/>
      <c r="K68" s="16">
        <v>42423</v>
      </c>
      <c r="L68" s="16">
        <v>42665</v>
      </c>
      <c r="M68" s="16" t="s">
        <v>1228</v>
      </c>
      <c r="N68" s="12" t="s">
        <v>196</v>
      </c>
    </row>
    <row r="69" spans="1:14" ht="240" x14ac:dyDescent="0.25">
      <c r="A69" s="25" t="s">
        <v>258</v>
      </c>
      <c r="B69" s="12" t="s">
        <v>52</v>
      </c>
      <c r="C69" s="12" t="s">
        <v>259</v>
      </c>
      <c r="D69" s="25" t="s">
        <v>260</v>
      </c>
      <c r="E69" s="136" t="s">
        <v>580</v>
      </c>
      <c r="F69" s="79">
        <v>42423</v>
      </c>
      <c r="G69" s="24">
        <v>26500000</v>
      </c>
      <c r="H69" s="25" t="s">
        <v>71</v>
      </c>
      <c r="I69" s="25"/>
      <c r="J69" s="25"/>
      <c r="K69" s="16">
        <v>42425</v>
      </c>
      <c r="L69" s="16">
        <v>42728</v>
      </c>
      <c r="M69" s="83">
        <v>0.42</v>
      </c>
      <c r="N69" s="12" t="s">
        <v>268</v>
      </c>
    </row>
    <row r="70" spans="1:14" ht="300" x14ac:dyDescent="0.25">
      <c r="A70" s="25" t="s">
        <v>270</v>
      </c>
      <c r="B70" s="12" t="s">
        <v>189</v>
      </c>
      <c r="C70" s="12" t="s">
        <v>271</v>
      </c>
      <c r="D70" s="25" t="s">
        <v>277</v>
      </c>
      <c r="E70" s="133" t="s">
        <v>581</v>
      </c>
      <c r="F70" s="78">
        <v>42425</v>
      </c>
      <c r="G70" s="24">
        <v>27392000</v>
      </c>
      <c r="H70" s="25" t="s">
        <v>195</v>
      </c>
      <c r="I70" s="12" t="s">
        <v>994</v>
      </c>
      <c r="J70" s="12"/>
      <c r="K70" s="16">
        <v>42426</v>
      </c>
      <c r="L70" s="16">
        <v>42576</v>
      </c>
      <c r="M70" s="83">
        <v>0.85</v>
      </c>
      <c r="N70" s="12" t="s">
        <v>303</v>
      </c>
    </row>
    <row r="71" spans="1:14" ht="288" x14ac:dyDescent="0.25">
      <c r="A71" s="25" t="s">
        <v>272</v>
      </c>
      <c r="B71" s="12" t="s">
        <v>276</v>
      </c>
      <c r="C71" s="12" t="s">
        <v>273</v>
      </c>
      <c r="D71" s="25">
        <v>1036650012</v>
      </c>
      <c r="E71" s="137" t="s">
        <v>582</v>
      </c>
      <c r="F71" s="78">
        <v>42426</v>
      </c>
      <c r="G71" s="24">
        <v>23500000</v>
      </c>
      <c r="H71" s="25" t="s">
        <v>71</v>
      </c>
      <c r="I71" s="25"/>
      <c r="J71" s="25"/>
      <c r="K71" s="16">
        <v>42426</v>
      </c>
      <c r="L71" s="16">
        <v>42729</v>
      </c>
      <c r="M71" s="83">
        <v>0.42</v>
      </c>
      <c r="N71" s="12" t="s">
        <v>232</v>
      </c>
    </row>
    <row r="72" spans="1:14" ht="264" x14ac:dyDescent="0.25">
      <c r="A72" s="25" t="s">
        <v>274</v>
      </c>
      <c r="B72" s="12" t="s">
        <v>276</v>
      </c>
      <c r="C72" s="12" t="s">
        <v>275</v>
      </c>
      <c r="D72" s="25">
        <v>91243497</v>
      </c>
      <c r="E72" s="138" t="s">
        <v>583</v>
      </c>
      <c r="F72" s="79">
        <v>42426</v>
      </c>
      <c r="G72" s="24">
        <v>55000000</v>
      </c>
      <c r="H72" s="25" t="s">
        <v>71</v>
      </c>
      <c r="I72" s="25"/>
      <c r="J72" s="25"/>
      <c r="K72" s="16">
        <v>42429</v>
      </c>
      <c r="L72" s="16">
        <v>42732</v>
      </c>
      <c r="M72" s="83">
        <v>0.4</v>
      </c>
      <c r="N72" s="12" t="s">
        <v>232</v>
      </c>
    </row>
    <row r="73" spans="1:14" x14ac:dyDescent="0.25">
      <c r="A73" s="101" t="s">
        <v>331</v>
      </c>
      <c r="B73" s="80" t="s">
        <v>328</v>
      </c>
      <c r="C73" s="12"/>
      <c r="D73" s="25"/>
      <c r="E73" s="101"/>
      <c r="F73" s="78">
        <v>42429</v>
      </c>
      <c r="G73" s="24"/>
      <c r="H73" s="25"/>
      <c r="I73" s="25"/>
      <c r="J73" s="25"/>
      <c r="K73" s="16"/>
      <c r="L73" s="16"/>
      <c r="M73" s="16"/>
      <c r="N73" s="12"/>
    </row>
    <row r="74" spans="1:14" ht="204" x14ac:dyDescent="0.25">
      <c r="A74" s="25" t="s">
        <v>282</v>
      </c>
      <c r="B74" s="12" t="s">
        <v>276</v>
      </c>
      <c r="C74" s="12" t="s">
        <v>283</v>
      </c>
      <c r="D74" s="25" t="s">
        <v>284</v>
      </c>
      <c r="E74" s="138" t="s">
        <v>584</v>
      </c>
      <c r="F74" s="79">
        <v>42429</v>
      </c>
      <c r="G74" s="24">
        <v>23500000</v>
      </c>
      <c r="H74" s="25" t="s">
        <v>71</v>
      </c>
      <c r="I74" s="25"/>
      <c r="J74" s="25"/>
      <c r="K74" s="16">
        <v>42430</v>
      </c>
      <c r="L74" s="16">
        <v>42735</v>
      </c>
      <c r="M74" s="83">
        <v>0.4</v>
      </c>
      <c r="N74" s="12" t="s">
        <v>56</v>
      </c>
    </row>
    <row r="75" spans="1:14" ht="216" x14ac:dyDescent="0.25">
      <c r="A75" s="25" t="s">
        <v>285</v>
      </c>
      <c r="B75" s="12" t="s">
        <v>189</v>
      </c>
      <c r="C75" s="12" t="s">
        <v>287</v>
      </c>
      <c r="D75" s="25" t="s">
        <v>286</v>
      </c>
      <c r="E75" s="132" t="s">
        <v>585</v>
      </c>
      <c r="F75" s="78">
        <v>42429</v>
      </c>
      <c r="G75" s="24">
        <v>375364000</v>
      </c>
      <c r="H75" s="25" t="s">
        <v>318</v>
      </c>
      <c r="I75" s="25"/>
      <c r="J75" s="25"/>
      <c r="K75" s="16">
        <v>42431</v>
      </c>
      <c r="L75" s="16">
        <v>42735</v>
      </c>
      <c r="M75" s="83">
        <v>0.4</v>
      </c>
      <c r="N75" s="12" t="s">
        <v>319</v>
      </c>
    </row>
    <row r="76" spans="1:14" ht="372" x14ac:dyDescent="0.25">
      <c r="A76" s="25" t="s">
        <v>748</v>
      </c>
      <c r="B76" s="12" t="s">
        <v>276</v>
      </c>
      <c r="C76" s="12" t="s">
        <v>293</v>
      </c>
      <c r="D76" s="25" t="s">
        <v>174</v>
      </c>
      <c r="E76" s="139" t="s">
        <v>586</v>
      </c>
      <c r="F76" s="78">
        <v>42430</v>
      </c>
      <c r="G76" s="24">
        <v>25878906</v>
      </c>
      <c r="H76" s="25" t="s">
        <v>71</v>
      </c>
      <c r="I76" s="25"/>
      <c r="J76" s="25"/>
      <c r="K76" s="16">
        <v>42430</v>
      </c>
      <c r="L76" s="16">
        <v>42735</v>
      </c>
      <c r="M76" s="83">
        <v>0.4</v>
      </c>
      <c r="N76" s="12" t="s">
        <v>232</v>
      </c>
    </row>
    <row r="77" spans="1:14" ht="252" x14ac:dyDescent="0.25">
      <c r="A77" s="25" t="s">
        <v>294</v>
      </c>
      <c r="B77" s="12" t="s">
        <v>165</v>
      </c>
      <c r="C77" s="12" t="s">
        <v>295</v>
      </c>
      <c r="D77" s="25" t="s">
        <v>304</v>
      </c>
      <c r="E77" s="37" t="s">
        <v>587</v>
      </c>
      <c r="F77" s="78">
        <v>42430</v>
      </c>
      <c r="G77" s="24">
        <v>73480890</v>
      </c>
      <c r="H77" s="25" t="s">
        <v>71</v>
      </c>
      <c r="I77" s="25"/>
      <c r="J77" s="25"/>
      <c r="K77" s="16">
        <v>42430</v>
      </c>
      <c r="L77" s="16">
        <v>42735</v>
      </c>
      <c r="M77" s="83">
        <v>0.4</v>
      </c>
      <c r="N77" s="12" t="s">
        <v>317</v>
      </c>
    </row>
    <row r="78" spans="1:14" ht="276" x14ac:dyDescent="0.25">
      <c r="A78" s="39" t="s">
        <v>296</v>
      </c>
      <c r="B78" s="12" t="s">
        <v>251</v>
      </c>
      <c r="C78" s="12" t="s">
        <v>297</v>
      </c>
      <c r="D78" s="25" t="s">
        <v>305</v>
      </c>
      <c r="E78" s="139" t="s">
        <v>588</v>
      </c>
      <c r="F78" s="78">
        <v>42431</v>
      </c>
      <c r="G78" s="24">
        <v>342583264</v>
      </c>
      <c r="H78" s="25" t="s">
        <v>306</v>
      </c>
      <c r="I78" s="25"/>
      <c r="J78" s="25"/>
      <c r="K78" s="16">
        <v>42436</v>
      </c>
      <c r="L78" s="16">
        <v>42722</v>
      </c>
      <c r="M78" s="16" t="s">
        <v>1229</v>
      </c>
      <c r="N78" s="12" t="s">
        <v>307</v>
      </c>
    </row>
    <row r="79" spans="1:14" ht="192" x14ac:dyDescent="0.25">
      <c r="A79" s="25" t="s">
        <v>298</v>
      </c>
      <c r="B79" s="12" t="s">
        <v>189</v>
      </c>
      <c r="C79" s="12" t="s">
        <v>299</v>
      </c>
      <c r="D79" s="25" t="s">
        <v>323</v>
      </c>
      <c r="E79" s="139" t="s">
        <v>589</v>
      </c>
      <c r="F79" s="78">
        <v>42432</v>
      </c>
      <c r="G79" s="24">
        <v>25251840</v>
      </c>
      <c r="H79" s="25" t="s">
        <v>168</v>
      </c>
      <c r="I79" s="25"/>
      <c r="J79" s="25"/>
      <c r="K79" s="16">
        <v>42436</v>
      </c>
      <c r="L79" s="16">
        <v>42557</v>
      </c>
      <c r="M79" s="83">
        <v>0.95</v>
      </c>
      <c r="N79" s="12" t="s">
        <v>224</v>
      </c>
    </row>
    <row r="80" spans="1:14" ht="409.5" x14ac:dyDescent="0.25">
      <c r="A80" s="25" t="s">
        <v>300</v>
      </c>
      <c r="B80" s="12" t="s">
        <v>301</v>
      </c>
      <c r="C80" s="12" t="s">
        <v>302</v>
      </c>
      <c r="D80" s="25" t="s">
        <v>320</v>
      </c>
      <c r="E80" s="139" t="s">
        <v>590</v>
      </c>
      <c r="F80" s="78">
        <v>42432</v>
      </c>
      <c r="G80" s="24">
        <v>19473686</v>
      </c>
      <c r="H80" s="25" t="s">
        <v>321</v>
      </c>
      <c r="I80" s="25"/>
      <c r="J80" s="25"/>
      <c r="K80" s="16">
        <v>42437</v>
      </c>
      <c r="L80" s="16">
        <v>42735</v>
      </c>
      <c r="M80" s="16" t="s">
        <v>1230</v>
      </c>
      <c r="N80" s="12" t="s">
        <v>322</v>
      </c>
    </row>
    <row r="81" spans="1:14" ht="168" x14ac:dyDescent="0.25">
      <c r="A81" s="25" t="s">
        <v>308</v>
      </c>
      <c r="B81" s="12" t="s">
        <v>301</v>
      </c>
      <c r="C81" s="12" t="s">
        <v>309</v>
      </c>
      <c r="D81" s="25" t="s">
        <v>310</v>
      </c>
      <c r="E81" s="139" t="s">
        <v>591</v>
      </c>
      <c r="F81" s="78">
        <v>42432</v>
      </c>
      <c r="G81" s="24">
        <v>708760445</v>
      </c>
      <c r="H81" s="25" t="s">
        <v>311</v>
      </c>
      <c r="I81" s="25"/>
      <c r="J81" s="25"/>
      <c r="K81" s="16">
        <v>42432</v>
      </c>
      <c r="L81" s="16">
        <v>42735</v>
      </c>
      <c r="M81" s="83">
        <v>0.39</v>
      </c>
      <c r="N81" s="12" t="s">
        <v>102</v>
      </c>
    </row>
    <row r="82" spans="1:14" ht="408" x14ac:dyDescent="0.25">
      <c r="A82" s="25" t="s">
        <v>312</v>
      </c>
      <c r="B82" s="12" t="s">
        <v>313</v>
      </c>
      <c r="C82" s="12" t="s">
        <v>314</v>
      </c>
      <c r="D82" s="25" t="s">
        <v>315</v>
      </c>
      <c r="E82" s="139" t="s">
        <v>592</v>
      </c>
      <c r="F82" s="78">
        <v>42433</v>
      </c>
      <c r="G82" s="24">
        <v>4988000</v>
      </c>
      <c r="H82" s="25" t="s">
        <v>316</v>
      </c>
      <c r="I82" s="25"/>
      <c r="J82" s="25"/>
      <c r="K82" s="16">
        <v>42434</v>
      </c>
      <c r="L82" s="16">
        <v>42439</v>
      </c>
      <c r="M82" s="83">
        <v>1</v>
      </c>
      <c r="N82" s="12" t="s">
        <v>303</v>
      </c>
    </row>
    <row r="83" spans="1:14" ht="300.75" x14ac:dyDescent="0.25">
      <c r="A83" s="25" t="s">
        <v>324</v>
      </c>
      <c r="B83" s="12" t="s">
        <v>251</v>
      </c>
      <c r="C83" s="12" t="s">
        <v>325</v>
      </c>
      <c r="D83" s="25" t="s">
        <v>339</v>
      </c>
      <c r="E83" s="140" t="s">
        <v>593</v>
      </c>
      <c r="F83" s="78">
        <v>42437</v>
      </c>
      <c r="G83" s="24">
        <v>465000000</v>
      </c>
      <c r="H83" s="25" t="s">
        <v>340</v>
      </c>
      <c r="I83" s="25"/>
      <c r="J83" s="25"/>
      <c r="K83" s="16">
        <v>42439</v>
      </c>
      <c r="L83" s="16">
        <v>42728</v>
      </c>
      <c r="M83" s="121" t="s">
        <v>1231</v>
      </c>
      <c r="N83" s="12" t="s">
        <v>341</v>
      </c>
    </row>
    <row r="84" spans="1:14" ht="228" x14ac:dyDescent="0.25">
      <c r="A84" s="25" t="s">
        <v>326</v>
      </c>
      <c r="B84" s="12" t="s">
        <v>251</v>
      </c>
      <c r="C84" s="12" t="s">
        <v>327</v>
      </c>
      <c r="D84" s="25" t="s">
        <v>349</v>
      </c>
      <c r="E84" s="139" t="s">
        <v>594</v>
      </c>
      <c r="F84" s="78">
        <v>42437</v>
      </c>
      <c r="G84" s="24">
        <v>150000000</v>
      </c>
      <c r="H84" s="25" t="s">
        <v>350</v>
      </c>
      <c r="I84" s="25"/>
      <c r="J84" s="25"/>
      <c r="K84" s="16">
        <v>42438</v>
      </c>
      <c r="L84" s="16">
        <v>42735</v>
      </c>
      <c r="M84" s="16" t="s">
        <v>1232</v>
      </c>
      <c r="N84" s="12" t="s">
        <v>266</v>
      </c>
    </row>
    <row r="85" spans="1:14" ht="228" x14ac:dyDescent="0.25">
      <c r="A85" s="12" t="s">
        <v>352</v>
      </c>
      <c r="B85" s="12" t="s">
        <v>81</v>
      </c>
      <c r="C85" s="12" t="s">
        <v>353</v>
      </c>
      <c r="D85" s="12" t="s">
        <v>178</v>
      </c>
      <c r="E85" s="139" t="s">
        <v>595</v>
      </c>
      <c r="F85" s="78">
        <v>42438</v>
      </c>
      <c r="G85" s="26">
        <v>30000000</v>
      </c>
      <c r="H85" s="12" t="s">
        <v>354</v>
      </c>
      <c r="I85" s="12" t="s">
        <v>1140</v>
      </c>
      <c r="J85" s="12"/>
      <c r="K85" s="32">
        <v>42464</v>
      </c>
      <c r="L85" s="32">
        <v>42647</v>
      </c>
      <c r="M85" s="93">
        <v>0.3</v>
      </c>
      <c r="N85" s="12" t="s">
        <v>416</v>
      </c>
    </row>
    <row r="86" spans="1:14" ht="409.5" x14ac:dyDescent="0.25">
      <c r="A86" s="25" t="s">
        <v>344</v>
      </c>
      <c r="B86" s="12" t="s">
        <v>346</v>
      </c>
      <c r="C86" s="12" t="s">
        <v>345</v>
      </c>
      <c r="D86" s="25" t="s">
        <v>347</v>
      </c>
      <c r="E86" s="139" t="s">
        <v>596</v>
      </c>
      <c r="F86" s="78">
        <v>42439</v>
      </c>
      <c r="G86" s="24">
        <v>1500000000</v>
      </c>
      <c r="H86" s="25" t="s">
        <v>55</v>
      </c>
      <c r="I86" s="25"/>
      <c r="J86" s="25"/>
      <c r="K86" s="16">
        <v>42439</v>
      </c>
      <c r="L86" s="16">
        <v>42713</v>
      </c>
      <c r="M86" s="16" t="s">
        <v>1233</v>
      </c>
      <c r="N86" s="12" t="s">
        <v>348</v>
      </c>
    </row>
    <row r="87" spans="1:14" ht="372" x14ac:dyDescent="0.25">
      <c r="A87" s="25" t="s">
        <v>355</v>
      </c>
      <c r="B87" s="12" t="s">
        <v>356</v>
      </c>
      <c r="C87" s="12" t="s">
        <v>38</v>
      </c>
      <c r="D87" s="25" t="s">
        <v>39</v>
      </c>
      <c r="E87" s="139" t="s">
        <v>597</v>
      </c>
      <c r="F87" s="78">
        <v>42446</v>
      </c>
      <c r="G87" s="24">
        <v>797691274</v>
      </c>
      <c r="H87" s="12" t="s">
        <v>357</v>
      </c>
      <c r="I87" s="25"/>
      <c r="J87" s="25"/>
      <c r="K87" s="16">
        <v>42446</v>
      </c>
      <c r="L87" s="16">
        <v>42733</v>
      </c>
      <c r="M87" s="16" t="s">
        <v>1234</v>
      </c>
      <c r="N87" s="12" t="s">
        <v>358</v>
      </c>
    </row>
    <row r="88" spans="1:14" ht="168" x14ac:dyDescent="0.25">
      <c r="A88" s="36" t="s">
        <v>359</v>
      </c>
      <c r="B88" s="12" t="s">
        <v>165</v>
      </c>
      <c r="C88" s="35" t="s">
        <v>360</v>
      </c>
      <c r="D88" s="12" t="s">
        <v>378</v>
      </c>
      <c r="E88" s="135" t="s">
        <v>598</v>
      </c>
      <c r="F88" s="78">
        <v>42447</v>
      </c>
      <c r="G88" s="26">
        <v>5037300</v>
      </c>
      <c r="H88" s="12" t="s">
        <v>379</v>
      </c>
      <c r="I88" s="25"/>
      <c r="J88" s="25"/>
      <c r="K88" s="32">
        <v>42447</v>
      </c>
      <c r="L88" s="32">
        <v>42468</v>
      </c>
      <c r="M88" s="83">
        <v>1</v>
      </c>
      <c r="N88" s="12" t="s">
        <v>228</v>
      </c>
    </row>
    <row r="89" spans="1:14" ht="372" x14ac:dyDescent="0.25">
      <c r="A89" s="12" t="s">
        <v>361</v>
      </c>
      <c r="B89" s="12" t="s">
        <v>392</v>
      </c>
      <c r="C89" s="12" t="s">
        <v>362</v>
      </c>
      <c r="D89" s="12" t="s">
        <v>393</v>
      </c>
      <c r="E89" s="135" t="s">
        <v>599</v>
      </c>
      <c r="F89" s="78">
        <v>42447</v>
      </c>
      <c r="G89" s="26">
        <v>79584756</v>
      </c>
      <c r="H89" s="12" t="s">
        <v>498</v>
      </c>
      <c r="I89" s="12"/>
      <c r="J89" s="12"/>
      <c r="K89" s="32">
        <v>42457</v>
      </c>
      <c r="L89" s="32">
        <v>42735</v>
      </c>
      <c r="M89" s="16" t="s">
        <v>1182</v>
      </c>
      <c r="N89" s="12" t="s">
        <v>424</v>
      </c>
    </row>
    <row r="90" spans="1:14" ht="144" x14ac:dyDescent="0.25">
      <c r="A90" s="36" t="s">
        <v>363</v>
      </c>
      <c r="B90" s="12" t="s">
        <v>365</v>
      </c>
      <c r="C90" s="35" t="s">
        <v>364</v>
      </c>
      <c r="D90" s="25" t="s">
        <v>366</v>
      </c>
      <c r="E90" s="133" t="s">
        <v>600</v>
      </c>
      <c r="F90" s="78">
        <v>42447</v>
      </c>
      <c r="G90" s="24">
        <v>36020360</v>
      </c>
      <c r="H90" s="25" t="s">
        <v>67</v>
      </c>
      <c r="I90" s="25"/>
      <c r="J90" s="25"/>
      <c r="K90" s="16">
        <v>42460</v>
      </c>
      <c r="L90" s="16">
        <v>42520</v>
      </c>
      <c r="M90" s="83">
        <v>1</v>
      </c>
      <c r="N90" s="12" t="s">
        <v>367</v>
      </c>
    </row>
    <row r="91" spans="1:14" ht="312" x14ac:dyDescent="0.25">
      <c r="A91" s="36" t="s">
        <v>368</v>
      </c>
      <c r="B91" s="12" t="s">
        <v>380</v>
      </c>
      <c r="C91" s="35" t="s">
        <v>369</v>
      </c>
      <c r="D91" s="25" t="s">
        <v>381</v>
      </c>
      <c r="E91" s="133" t="s">
        <v>601</v>
      </c>
      <c r="F91" s="78">
        <v>42458</v>
      </c>
      <c r="G91" s="24">
        <v>1863862112</v>
      </c>
      <c r="H91" s="25" t="s">
        <v>55</v>
      </c>
      <c r="I91" s="25"/>
      <c r="J91" s="25"/>
      <c r="K91" s="16">
        <v>42461</v>
      </c>
      <c r="L91" s="16">
        <v>42735</v>
      </c>
      <c r="M91" s="16" t="s">
        <v>1182</v>
      </c>
      <c r="N91" s="12" t="s">
        <v>431</v>
      </c>
    </row>
    <row r="92" spans="1:14" ht="216" x14ac:dyDescent="0.25">
      <c r="A92" s="36" t="s">
        <v>370</v>
      </c>
      <c r="B92" s="12" t="s">
        <v>251</v>
      </c>
      <c r="C92" s="35" t="s">
        <v>371</v>
      </c>
      <c r="D92" s="25" t="s">
        <v>394</v>
      </c>
      <c r="E92" s="133" t="s">
        <v>602</v>
      </c>
      <c r="F92" s="78">
        <v>42459</v>
      </c>
      <c r="G92" s="24">
        <v>1583984601</v>
      </c>
      <c r="H92" s="25" t="s">
        <v>395</v>
      </c>
      <c r="I92" s="25"/>
      <c r="J92" s="25"/>
      <c r="K92" s="16">
        <v>42461</v>
      </c>
      <c r="L92" s="16">
        <v>42720</v>
      </c>
      <c r="M92" s="16" t="s">
        <v>1235</v>
      </c>
      <c r="N92" s="12" t="s">
        <v>396</v>
      </c>
    </row>
    <row r="93" spans="1:14" ht="264" x14ac:dyDescent="0.25">
      <c r="A93" s="39" t="s">
        <v>372</v>
      </c>
      <c r="B93" s="12" t="s">
        <v>251</v>
      </c>
      <c r="C93" s="35" t="s">
        <v>373</v>
      </c>
      <c r="D93" s="25" t="s">
        <v>397</v>
      </c>
      <c r="E93" s="133" t="s">
        <v>603</v>
      </c>
      <c r="F93" s="78">
        <v>42460</v>
      </c>
      <c r="G93" s="56" t="s">
        <v>398</v>
      </c>
      <c r="H93" s="25" t="s">
        <v>55</v>
      </c>
      <c r="I93" s="25"/>
      <c r="J93" s="25"/>
      <c r="K93" s="16">
        <v>42460</v>
      </c>
      <c r="L93" s="16">
        <v>42734</v>
      </c>
      <c r="M93" s="16" t="s">
        <v>1182</v>
      </c>
      <c r="N93" s="12" t="s">
        <v>399</v>
      </c>
    </row>
    <row r="94" spans="1:14" ht="240" x14ac:dyDescent="0.25">
      <c r="A94" s="39" t="s">
        <v>374</v>
      </c>
      <c r="B94" s="12" t="s">
        <v>376</v>
      </c>
      <c r="C94" s="12" t="s">
        <v>375</v>
      </c>
      <c r="D94" s="25" t="s">
        <v>66</v>
      </c>
      <c r="E94" s="136" t="s">
        <v>604</v>
      </c>
      <c r="F94" s="79">
        <v>42460</v>
      </c>
      <c r="G94" s="24">
        <v>558649800</v>
      </c>
      <c r="H94" s="25" t="s">
        <v>55</v>
      </c>
      <c r="I94" s="25"/>
      <c r="J94" s="25"/>
      <c r="K94" s="16">
        <v>42461</v>
      </c>
      <c r="L94" s="16">
        <v>42735</v>
      </c>
      <c r="M94" s="16" t="s">
        <v>1182</v>
      </c>
      <c r="N94" s="12" t="s">
        <v>769</v>
      </c>
    </row>
    <row r="95" spans="1:14" ht="264" x14ac:dyDescent="0.25">
      <c r="A95" s="39" t="s">
        <v>377</v>
      </c>
      <c r="B95" s="12" t="s">
        <v>380</v>
      </c>
      <c r="C95" s="38" t="s">
        <v>391</v>
      </c>
      <c r="D95" s="25">
        <v>70787284</v>
      </c>
      <c r="E95" s="133" t="s">
        <v>605</v>
      </c>
      <c r="F95" s="78">
        <v>42461</v>
      </c>
      <c r="G95" s="24">
        <v>10440000</v>
      </c>
      <c r="H95" s="25" t="s">
        <v>187</v>
      </c>
      <c r="I95" s="25"/>
      <c r="J95" s="25"/>
      <c r="K95" s="16">
        <v>42461</v>
      </c>
      <c r="L95" s="16">
        <v>42825</v>
      </c>
      <c r="M95" s="83">
        <v>0.25</v>
      </c>
      <c r="N95" s="12" t="s">
        <v>500</v>
      </c>
    </row>
    <row r="96" spans="1:14" ht="312" x14ac:dyDescent="0.25">
      <c r="A96" s="25" t="s">
        <v>400</v>
      </c>
      <c r="B96" s="12" t="s">
        <v>401</v>
      </c>
      <c r="C96" s="12" t="s">
        <v>402</v>
      </c>
      <c r="D96" s="25">
        <v>43168195</v>
      </c>
      <c r="E96" s="133" t="s">
        <v>606</v>
      </c>
      <c r="F96" s="78">
        <v>42461</v>
      </c>
      <c r="G96" s="24">
        <v>20654297</v>
      </c>
      <c r="H96" s="25" t="s">
        <v>55</v>
      </c>
      <c r="I96" s="25"/>
      <c r="J96" s="25"/>
      <c r="K96" s="16">
        <v>42461</v>
      </c>
      <c r="L96" s="16">
        <v>42735</v>
      </c>
      <c r="M96" s="52" t="s">
        <v>1182</v>
      </c>
      <c r="N96" s="12" t="s">
        <v>232</v>
      </c>
    </row>
    <row r="97" spans="1:14" ht="409.5" x14ac:dyDescent="0.25">
      <c r="A97" s="25" t="s">
        <v>408</v>
      </c>
      <c r="B97" s="12" t="s">
        <v>380</v>
      </c>
      <c r="C97" s="12" t="s">
        <v>409</v>
      </c>
      <c r="D97" s="25" t="s">
        <v>410</v>
      </c>
      <c r="E97" s="139" t="s">
        <v>607</v>
      </c>
      <c r="F97" s="78">
        <v>42461</v>
      </c>
      <c r="G97" s="24">
        <v>25200000</v>
      </c>
      <c r="H97" s="25" t="s">
        <v>55</v>
      </c>
      <c r="I97" s="25"/>
      <c r="J97" s="25"/>
      <c r="K97" s="16">
        <v>42461</v>
      </c>
      <c r="L97" s="16">
        <v>42735</v>
      </c>
      <c r="M97" s="83" t="s">
        <v>1182</v>
      </c>
      <c r="N97" s="12" t="s">
        <v>411</v>
      </c>
    </row>
    <row r="98" spans="1:14" ht="409.5" x14ac:dyDescent="0.25">
      <c r="A98" s="25" t="s">
        <v>403</v>
      </c>
      <c r="B98" s="12" t="s">
        <v>401</v>
      </c>
      <c r="C98" s="12" t="s">
        <v>404</v>
      </c>
      <c r="D98" s="25" t="s">
        <v>405</v>
      </c>
      <c r="E98" s="133" t="s">
        <v>608</v>
      </c>
      <c r="F98" s="78">
        <v>42461</v>
      </c>
      <c r="G98" s="24">
        <v>21972656</v>
      </c>
      <c r="H98" s="25" t="s">
        <v>55</v>
      </c>
      <c r="I98" s="25"/>
      <c r="J98" s="25"/>
      <c r="K98" s="16">
        <v>42461</v>
      </c>
      <c r="L98" s="16">
        <v>42735</v>
      </c>
      <c r="M98" s="83" t="s">
        <v>1182</v>
      </c>
      <c r="N98" s="12" t="s">
        <v>406</v>
      </c>
    </row>
    <row r="99" spans="1:14" ht="180" x14ac:dyDescent="0.25">
      <c r="A99" s="25" t="s">
        <v>382</v>
      </c>
      <c r="B99" s="12" t="s">
        <v>376</v>
      </c>
      <c r="C99" s="12" t="s">
        <v>383</v>
      </c>
      <c r="D99" s="25" t="s">
        <v>384</v>
      </c>
      <c r="E99" s="133" t="s">
        <v>609</v>
      </c>
      <c r="F99" s="78">
        <v>42461</v>
      </c>
      <c r="G99" s="24">
        <v>13569648</v>
      </c>
      <c r="H99" s="25" t="s">
        <v>55</v>
      </c>
      <c r="I99" s="25"/>
      <c r="J99" s="25"/>
      <c r="K99" s="16">
        <v>42461</v>
      </c>
      <c r="L99" s="16">
        <v>42735</v>
      </c>
      <c r="M99" s="16" t="s">
        <v>1182</v>
      </c>
      <c r="N99" s="12" t="s">
        <v>407</v>
      </c>
    </row>
    <row r="100" spans="1:14" ht="180" x14ac:dyDescent="0.25">
      <c r="A100" s="25" t="s">
        <v>385</v>
      </c>
      <c r="B100" s="12" t="s">
        <v>376</v>
      </c>
      <c r="C100" s="12" t="s">
        <v>386</v>
      </c>
      <c r="D100" s="25" t="s">
        <v>387</v>
      </c>
      <c r="E100" s="133" t="s">
        <v>609</v>
      </c>
      <c r="F100" s="78">
        <v>42461</v>
      </c>
      <c r="G100" s="24">
        <v>13569648</v>
      </c>
      <c r="H100" s="25" t="s">
        <v>55</v>
      </c>
      <c r="I100" s="25"/>
      <c r="J100" s="25"/>
      <c r="K100" s="16">
        <v>42461</v>
      </c>
      <c r="L100" s="16">
        <v>42735</v>
      </c>
      <c r="M100" s="16" t="s">
        <v>1182</v>
      </c>
      <c r="N100" s="12" t="s">
        <v>407</v>
      </c>
    </row>
    <row r="101" spans="1:14" ht="180" x14ac:dyDescent="0.25">
      <c r="A101" s="25" t="s">
        <v>388</v>
      </c>
      <c r="B101" s="12" t="s">
        <v>376</v>
      </c>
      <c r="C101" s="12" t="s">
        <v>389</v>
      </c>
      <c r="D101" s="25" t="s">
        <v>390</v>
      </c>
      <c r="E101" s="133" t="s">
        <v>609</v>
      </c>
      <c r="F101" s="78">
        <v>42461</v>
      </c>
      <c r="G101" s="24">
        <v>13569648</v>
      </c>
      <c r="H101" s="25" t="s">
        <v>55</v>
      </c>
      <c r="I101" s="25"/>
      <c r="J101" s="25"/>
      <c r="K101" s="16">
        <v>42461</v>
      </c>
      <c r="L101" s="16">
        <v>42735</v>
      </c>
      <c r="M101" s="16" t="s">
        <v>1182</v>
      </c>
      <c r="N101" s="12" t="s">
        <v>407</v>
      </c>
    </row>
    <row r="102" spans="1:14" ht="300" x14ac:dyDescent="0.25">
      <c r="A102" s="25" t="s">
        <v>412</v>
      </c>
      <c r="B102" s="12" t="s">
        <v>37</v>
      </c>
      <c r="C102" s="12" t="s">
        <v>38</v>
      </c>
      <c r="D102" s="25" t="s">
        <v>39</v>
      </c>
      <c r="E102" s="133" t="s">
        <v>610</v>
      </c>
      <c r="F102" s="78">
        <v>42464</v>
      </c>
      <c r="G102" s="56" t="s">
        <v>414</v>
      </c>
      <c r="H102" s="25" t="s">
        <v>413</v>
      </c>
      <c r="I102" s="25"/>
      <c r="J102" s="25"/>
      <c r="K102" s="16">
        <v>42465</v>
      </c>
      <c r="L102" s="16">
        <v>42734</v>
      </c>
      <c r="M102" s="92">
        <v>0.35</v>
      </c>
      <c r="N102" s="12" t="s">
        <v>417</v>
      </c>
    </row>
    <row r="103" spans="1:14" ht="384" x14ac:dyDescent="0.25">
      <c r="A103" s="42" t="s">
        <v>612</v>
      </c>
      <c r="B103" s="12" t="s">
        <v>276</v>
      </c>
      <c r="C103" s="12" t="s">
        <v>420</v>
      </c>
      <c r="D103" s="25" t="s">
        <v>767</v>
      </c>
      <c r="E103" s="133" t="s">
        <v>611</v>
      </c>
      <c r="F103" s="78">
        <v>42465</v>
      </c>
      <c r="G103" s="24">
        <v>19304740</v>
      </c>
      <c r="H103" s="25" t="s">
        <v>768</v>
      </c>
      <c r="I103" s="25"/>
      <c r="J103" s="25"/>
      <c r="K103" s="16">
        <v>42465</v>
      </c>
      <c r="L103" s="16">
        <v>42494</v>
      </c>
      <c r="M103" s="92">
        <v>1</v>
      </c>
      <c r="N103" s="12" t="s">
        <v>800</v>
      </c>
    </row>
    <row r="104" spans="1:14" ht="300" x14ac:dyDescent="0.25">
      <c r="A104" s="25" t="s">
        <v>423</v>
      </c>
      <c r="B104" s="12" t="s">
        <v>189</v>
      </c>
      <c r="C104" s="12" t="s">
        <v>418</v>
      </c>
      <c r="D104" s="25" t="s">
        <v>419</v>
      </c>
      <c r="E104" s="133" t="s">
        <v>613</v>
      </c>
      <c r="F104" s="78">
        <v>42466</v>
      </c>
      <c r="G104" s="24">
        <v>16000000</v>
      </c>
      <c r="H104" s="25" t="s">
        <v>421</v>
      </c>
      <c r="I104" s="25"/>
      <c r="J104" s="25"/>
      <c r="K104" s="16">
        <v>42466</v>
      </c>
      <c r="L104" s="16">
        <v>42735</v>
      </c>
      <c r="M104" s="92" t="s">
        <v>1182</v>
      </c>
      <c r="N104" s="12" t="s">
        <v>422</v>
      </c>
    </row>
    <row r="105" spans="1:14" ht="264" x14ac:dyDescent="0.25">
      <c r="A105" s="25" t="s">
        <v>433</v>
      </c>
      <c r="B105" s="12" t="s">
        <v>251</v>
      </c>
      <c r="C105" s="12" t="s">
        <v>371</v>
      </c>
      <c r="D105" s="25" t="s">
        <v>394</v>
      </c>
      <c r="E105" s="133" t="s">
        <v>614</v>
      </c>
      <c r="F105" s="78">
        <v>42468</v>
      </c>
      <c r="G105" s="24">
        <v>354871260</v>
      </c>
      <c r="H105" s="25" t="s">
        <v>434</v>
      </c>
      <c r="I105" s="25"/>
      <c r="J105" s="25"/>
      <c r="K105" s="16">
        <v>42472</v>
      </c>
      <c r="L105" s="16">
        <v>42700</v>
      </c>
      <c r="M105" s="92">
        <v>0.3</v>
      </c>
      <c r="N105" s="12" t="s">
        <v>435</v>
      </c>
    </row>
    <row r="106" spans="1:14" ht="180" x14ac:dyDescent="0.25">
      <c r="A106" s="25" t="s">
        <v>436</v>
      </c>
      <c r="B106" s="12" t="s">
        <v>376</v>
      </c>
      <c r="C106" s="12" t="s">
        <v>437</v>
      </c>
      <c r="D106" s="25" t="s">
        <v>438</v>
      </c>
      <c r="E106" s="133" t="s">
        <v>609</v>
      </c>
      <c r="F106" s="78">
        <v>42468</v>
      </c>
      <c r="G106" s="24">
        <v>13072094</v>
      </c>
      <c r="H106" s="25" t="s">
        <v>439</v>
      </c>
      <c r="I106" s="25"/>
      <c r="J106" s="25"/>
      <c r="K106" s="16">
        <v>42471</v>
      </c>
      <c r="L106" s="16">
        <v>42735</v>
      </c>
      <c r="M106" s="92" t="s">
        <v>1236</v>
      </c>
      <c r="N106" s="12" t="s">
        <v>407</v>
      </c>
    </row>
    <row r="107" spans="1:14" ht="216" x14ac:dyDescent="0.25">
      <c r="A107" s="39" t="s">
        <v>425</v>
      </c>
      <c r="B107" s="41" t="s">
        <v>426</v>
      </c>
      <c r="C107" s="41" t="s">
        <v>427</v>
      </c>
      <c r="D107" s="25" t="s">
        <v>428</v>
      </c>
      <c r="E107" s="133" t="s">
        <v>615</v>
      </c>
      <c r="F107" s="78">
        <v>42468</v>
      </c>
      <c r="G107" s="24">
        <v>38085934</v>
      </c>
      <c r="H107" s="25" t="s">
        <v>429</v>
      </c>
      <c r="I107" s="25"/>
      <c r="J107" s="25"/>
      <c r="K107" s="16">
        <v>42468</v>
      </c>
      <c r="L107" s="16">
        <v>42735</v>
      </c>
      <c r="M107" s="92" t="s">
        <v>1237</v>
      </c>
      <c r="N107" s="12" t="s">
        <v>430</v>
      </c>
    </row>
    <row r="108" spans="1:14" ht="409.5" x14ac:dyDescent="0.25">
      <c r="A108" s="42" t="s">
        <v>441</v>
      </c>
      <c r="B108" s="41" t="s">
        <v>251</v>
      </c>
      <c r="C108" s="37" t="s">
        <v>371</v>
      </c>
      <c r="D108" s="25" t="s">
        <v>394</v>
      </c>
      <c r="E108" s="133" t="s">
        <v>616</v>
      </c>
      <c r="F108" s="78">
        <v>42473</v>
      </c>
      <c r="G108" s="24">
        <v>469382957</v>
      </c>
      <c r="H108" s="25" t="s">
        <v>88</v>
      </c>
      <c r="I108" s="25"/>
      <c r="J108" s="25"/>
      <c r="K108" s="16">
        <v>42475</v>
      </c>
      <c r="L108" s="16">
        <v>42718</v>
      </c>
      <c r="M108" s="92" t="s">
        <v>1238</v>
      </c>
      <c r="N108" s="12" t="s">
        <v>341</v>
      </c>
    </row>
    <row r="109" spans="1:14" ht="348" x14ac:dyDescent="0.25">
      <c r="A109" s="42" t="s">
        <v>442</v>
      </c>
      <c r="B109" s="41" t="s">
        <v>301</v>
      </c>
      <c r="C109" s="41" t="s">
        <v>443</v>
      </c>
      <c r="D109" s="25" t="s">
        <v>465</v>
      </c>
      <c r="E109" s="133" t="s">
        <v>617</v>
      </c>
      <c r="F109" s="78">
        <v>42474</v>
      </c>
      <c r="G109" s="24">
        <v>8341560</v>
      </c>
      <c r="H109" s="25" t="s">
        <v>466</v>
      </c>
      <c r="I109" s="25"/>
      <c r="J109" s="25"/>
      <c r="K109" s="16">
        <v>42479</v>
      </c>
      <c r="L109" s="16">
        <v>42508</v>
      </c>
      <c r="M109" s="93">
        <v>1</v>
      </c>
      <c r="N109" s="12" t="s">
        <v>102</v>
      </c>
    </row>
    <row r="110" spans="1:14" ht="409.5" x14ac:dyDescent="0.25">
      <c r="A110" s="42" t="s">
        <v>444</v>
      </c>
      <c r="B110" s="41" t="s">
        <v>401</v>
      </c>
      <c r="C110" s="41" t="s">
        <v>455</v>
      </c>
      <c r="D110" s="25" t="s">
        <v>456</v>
      </c>
      <c r="E110" s="133" t="s">
        <v>618</v>
      </c>
      <c r="F110" s="78">
        <v>42474</v>
      </c>
      <c r="G110" s="24">
        <v>19506836</v>
      </c>
      <c r="H110" s="25" t="s">
        <v>457</v>
      </c>
      <c r="I110" s="25"/>
      <c r="J110" s="25"/>
      <c r="K110" s="16">
        <v>42476</v>
      </c>
      <c r="L110" s="16">
        <v>42735</v>
      </c>
      <c r="M110" s="93" t="s">
        <v>1239</v>
      </c>
      <c r="N110" s="12" t="s">
        <v>458</v>
      </c>
    </row>
    <row r="111" spans="1:14" ht="120" x14ac:dyDescent="0.25">
      <c r="A111" s="42" t="s">
        <v>445</v>
      </c>
      <c r="B111" s="41" t="s">
        <v>401</v>
      </c>
      <c r="C111" s="41" t="s">
        <v>151</v>
      </c>
      <c r="D111" s="25" t="s">
        <v>54</v>
      </c>
      <c r="E111" s="133" t="s">
        <v>619</v>
      </c>
      <c r="F111" s="78">
        <v>42474</v>
      </c>
      <c r="G111" s="24">
        <v>220080000</v>
      </c>
      <c r="H111" s="25" t="s">
        <v>464</v>
      </c>
      <c r="I111" s="25"/>
      <c r="J111" s="25"/>
      <c r="K111" s="16">
        <v>42476</v>
      </c>
      <c r="L111" s="16">
        <v>42735</v>
      </c>
      <c r="M111" s="32" t="s">
        <v>1182</v>
      </c>
      <c r="N111" s="12" t="s">
        <v>232</v>
      </c>
    </row>
    <row r="112" spans="1:14" ht="168" x14ac:dyDescent="0.25">
      <c r="A112" s="42" t="s">
        <v>446</v>
      </c>
      <c r="B112" s="41" t="s">
        <v>426</v>
      </c>
      <c r="C112" s="41" t="s">
        <v>460</v>
      </c>
      <c r="D112" s="25" t="s">
        <v>461</v>
      </c>
      <c r="E112" s="133" t="s">
        <v>620</v>
      </c>
      <c r="F112" s="78">
        <v>42474</v>
      </c>
      <c r="G112" s="24">
        <v>34179684</v>
      </c>
      <c r="H112" s="25" t="s">
        <v>462</v>
      </c>
      <c r="I112" s="25"/>
      <c r="J112" s="25"/>
      <c r="K112" s="16">
        <v>42475</v>
      </c>
      <c r="L112" s="16">
        <v>42730</v>
      </c>
      <c r="M112" s="16" t="s">
        <v>1240</v>
      </c>
      <c r="N112" s="12" t="s">
        <v>463</v>
      </c>
    </row>
    <row r="113" spans="1:14" ht="360" x14ac:dyDescent="0.25">
      <c r="A113" s="42" t="s">
        <v>447</v>
      </c>
      <c r="B113" s="41" t="s">
        <v>401</v>
      </c>
      <c r="C113" s="41" t="s">
        <v>448</v>
      </c>
      <c r="D113" s="25" t="s">
        <v>459</v>
      </c>
      <c r="E113" s="133" t="s">
        <v>621</v>
      </c>
      <c r="F113" s="78">
        <v>42474</v>
      </c>
      <c r="G113" s="24">
        <v>19506836</v>
      </c>
      <c r="H113" s="25" t="s">
        <v>457</v>
      </c>
      <c r="I113" s="25"/>
      <c r="J113" s="25"/>
      <c r="K113" s="16">
        <v>42475</v>
      </c>
      <c r="L113" s="16">
        <v>42733</v>
      </c>
      <c r="M113" s="16" t="s">
        <v>1241</v>
      </c>
      <c r="N113" s="12" t="s">
        <v>458</v>
      </c>
    </row>
    <row r="114" spans="1:14" ht="348" x14ac:dyDescent="0.25">
      <c r="A114" s="42" t="s">
        <v>449</v>
      </c>
      <c r="B114" s="41" t="s">
        <v>401</v>
      </c>
      <c r="C114" s="41" t="s">
        <v>475</v>
      </c>
      <c r="D114" s="25" t="s">
        <v>476</v>
      </c>
      <c r="E114" s="136" t="s">
        <v>622</v>
      </c>
      <c r="F114" s="79">
        <v>42475</v>
      </c>
      <c r="G114" s="24">
        <v>19506836</v>
      </c>
      <c r="H114" s="25" t="s">
        <v>464</v>
      </c>
      <c r="I114" s="25"/>
      <c r="J114" s="25"/>
      <c r="K114" s="16">
        <v>42476</v>
      </c>
      <c r="L114" s="16">
        <v>42735</v>
      </c>
      <c r="M114" s="16" t="s">
        <v>1242</v>
      </c>
      <c r="N114" s="12" t="s">
        <v>477</v>
      </c>
    </row>
    <row r="115" spans="1:14" ht="409.5" x14ac:dyDescent="0.25">
      <c r="A115" s="42" t="s">
        <v>450</v>
      </c>
      <c r="B115" s="12" t="s">
        <v>356</v>
      </c>
      <c r="C115" s="31" t="s">
        <v>373</v>
      </c>
      <c r="D115" s="25" t="s">
        <v>397</v>
      </c>
      <c r="E115" s="133" t="s">
        <v>623</v>
      </c>
      <c r="F115" s="78">
        <v>42475</v>
      </c>
      <c r="G115" s="56" t="s">
        <v>467</v>
      </c>
      <c r="H115" s="25" t="s">
        <v>464</v>
      </c>
      <c r="I115" s="25"/>
      <c r="J115" s="25"/>
      <c r="K115" s="16">
        <v>42475</v>
      </c>
      <c r="L115" s="16">
        <v>42735</v>
      </c>
      <c r="M115" s="16" t="s">
        <v>1242</v>
      </c>
      <c r="N115" s="12" t="s">
        <v>468</v>
      </c>
    </row>
    <row r="116" spans="1:14" ht="409.5" x14ac:dyDescent="0.25">
      <c r="A116" s="40" t="s">
        <v>451</v>
      </c>
      <c r="B116" s="12" t="s">
        <v>107</v>
      </c>
      <c r="C116" s="31" t="s">
        <v>452</v>
      </c>
      <c r="D116" s="25" t="s">
        <v>469</v>
      </c>
      <c r="E116" s="133" t="s">
        <v>624</v>
      </c>
      <c r="F116" s="78">
        <v>42475</v>
      </c>
      <c r="G116" s="56" t="s">
        <v>470</v>
      </c>
      <c r="H116" s="25" t="s">
        <v>464</v>
      </c>
      <c r="I116" s="25"/>
      <c r="J116" s="25"/>
      <c r="K116" s="16">
        <v>42475</v>
      </c>
      <c r="L116" s="16">
        <v>42735</v>
      </c>
      <c r="M116" s="16" t="s">
        <v>1242</v>
      </c>
      <c r="N116" s="12" t="s">
        <v>471</v>
      </c>
    </row>
    <row r="117" spans="1:14" ht="396" x14ac:dyDescent="0.25">
      <c r="A117" s="40" t="s">
        <v>453</v>
      </c>
      <c r="B117" s="12" t="s">
        <v>107</v>
      </c>
      <c r="C117" s="31" t="s">
        <v>454</v>
      </c>
      <c r="D117" s="25" t="s">
        <v>472</v>
      </c>
      <c r="E117" s="133" t="s">
        <v>625</v>
      </c>
      <c r="F117" s="78">
        <v>42475</v>
      </c>
      <c r="G117" s="56" t="s">
        <v>473</v>
      </c>
      <c r="H117" s="25" t="s">
        <v>464</v>
      </c>
      <c r="I117" s="25"/>
      <c r="J117" s="25"/>
      <c r="K117" s="16">
        <v>42476</v>
      </c>
      <c r="L117" s="16">
        <v>42735</v>
      </c>
      <c r="M117" s="16" t="s">
        <v>1242</v>
      </c>
      <c r="N117" s="12" t="s">
        <v>474</v>
      </c>
    </row>
    <row r="118" spans="1:14" ht="240" x14ac:dyDescent="0.25">
      <c r="A118" s="25" t="s">
        <v>478</v>
      </c>
      <c r="B118" s="12" t="s">
        <v>376</v>
      </c>
      <c r="C118" s="12" t="s">
        <v>479</v>
      </c>
      <c r="D118" s="25" t="s">
        <v>480</v>
      </c>
      <c r="E118" s="133" t="s">
        <v>626</v>
      </c>
      <c r="F118" s="78">
        <v>42479</v>
      </c>
      <c r="G118" s="24">
        <v>45270480</v>
      </c>
      <c r="H118" s="25" t="s">
        <v>88</v>
      </c>
      <c r="I118" s="25"/>
      <c r="J118" s="25"/>
      <c r="K118" s="16">
        <v>42482</v>
      </c>
      <c r="L118" s="16">
        <v>42725</v>
      </c>
      <c r="M118" s="100" t="s">
        <v>1243</v>
      </c>
      <c r="N118" s="12" t="s">
        <v>481</v>
      </c>
    </row>
    <row r="119" spans="1:14" ht="409.5" x14ac:dyDescent="0.25">
      <c r="A119" s="25" t="s">
        <v>482</v>
      </c>
      <c r="B119" s="12" t="s">
        <v>483</v>
      </c>
      <c r="C119" s="12" t="s">
        <v>484</v>
      </c>
      <c r="D119" s="25" t="s">
        <v>488</v>
      </c>
      <c r="E119" s="133" t="s">
        <v>627</v>
      </c>
      <c r="F119" s="78">
        <v>42485</v>
      </c>
      <c r="G119" s="24">
        <v>6140688</v>
      </c>
      <c r="H119" s="25" t="s">
        <v>187</v>
      </c>
      <c r="I119" s="25"/>
      <c r="J119" s="25"/>
      <c r="K119" s="16">
        <v>42485</v>
      </c>
      <c r="L119" s="16">
        <v>42849</v>
      </c>
      <c r="M119" s="16" t="s">
        <v>1244</v>
      </c>
      <c r="N119" s="12" t="s">
        <v>499</v>
      </c>
    </row>
    <row r="120" spans="1:14" ht="228" x14ac:dyDescent="0.25">
      <c r="A120" s="12" t="s">
        <v>485</v>
      </c>
      <c r="B120" s="12" t="s">
        <v>489</v>
      </c>
      <c r="C120" s="12" t="s">
        <v>490</v>
      </c>
      <c r="D120" s="12" t="s">
        <v>491</v>
      </c>
      <c r="E120" s="133" t="s">
        <v>541</v>
      </c>
      <c r="F120" s="78">
        <v>42485</v>
      </c>
      <c r="G120" s="26">
        <v>130925168</v>
      </c>
      <c r="H120" s="12" t="s">
        <v>88</v>
      </c>
      <c r="I120" s="12"/>
      <c r="J120" s="12"/>
      <c r="K120" s="32">
        <v>42491</v>
      </c>
      <c r="L120" s="32">
        <v>42735</v>
      </c>
      <c r="M120" s="107">
        <v>0.25</v>
      </c>
      <c r="N120" s="12" t="s">
        <v>660</v>
      </c>
    </row>
    <row r="121" spans="1:14" ht="330" x14ac:dyDescent="0.25">
      <c r="A121" s="39" t="s">
        <v>486</v>
      </c>
      <c r="B121" s="12" t="s">
        <v>251</v>
      </c>
      <c r="C121" s="41" t="s">
        <v>487</v>
      </c>
      <c r="D121" s="25" t="s">
        <v>248</v>
      </c>
      <c r="E121" s="68" t="s">
        <v>628</v>
      </c>
      <c r="F121" s="79">
        <v>42486</v>
      </c>
      <c r="G121" s="24">
        <v>540677450</v>
      </c>
      <c r="H121" s="25" t="s">
        <v>88</v>
      </c>
      <c r="I121" s="25"/>
      <c r="J121" s="25"/>
      <c r="K121" s="16">
        <v>42491</v>
      </c>
      <c r="L121" s="16">
        <v>42735</v>
      </c>
      <c r="M121" s="83">
        <v>0.25</v>
      </c>
      <c r="N121" s="12" t="s">
        <v>307</v>
      </c>
    </row>
    <row r="122" spans="1:14" ht="252" x14ac:dyDescent="0.25">
      <c r="A122" s="39" t="s">
        <v>492</v>
      </c>
      <c r="B122" s="12" t="s">
        <v>189</v>
      </c>
      <c r="C122" s="41" t="s">
        <v>501</v>
      </c>
      <c r="D122" s="25" t="s">
        <v>502</v>
      </c>
      <c r="E122" s="133" t="s">
        <v>629</v>
      </c>
      <c r="F122" s="78">
        <v>42488</v>
      </c>
      <c r="G122" s="24">
        <v>32880000</v>
      </c>
      <c r="H122" s="25" t="s">
        <v>88</v>
      </c>
      <c r="I122" s="25"/>
      <c r="J122" s="25"/>
      <c r="K122" s="16">
        <v>42489</v>
      </c>
      <c r="L122" s="16">
        <v>42732</v>
      </c>
      <c r="M122" s="83">
        <v>0.25</v>
      </c>
      <c r="N122" s="12" t="s">
        <v>507</v>
      </c>
    </row>
    <row r="123" spans="1:14" ht="180" x14ac:dyDescent="0.25">
      <c r="A123" s="42" t="s">
        <v>493</v>
      </c>
      <c r="B123" s="12" t="s">
        <v>489</v>
      </c>
      <c r="C123" s="31" t="s">
        <v>353</v>
      </c>
      <c r="D123" s="12" t="s">
        <v>491</v>
      </c>
      <c r="E123" s="134" t="s">
        <v>630</v>
      </c>
      <c r="F123" s="79">
        <v>42489</v>
      </c>
      <c r="G123" s="26">
        <v>12600000</v>
      </c>
      <c r="H123" s="12" t="s">
        <v>50</v>
      </c>
      <c r="I123" s="25"/>
      <c r="J123" s="25"/>
      <c r="K123" s="32">
        <v>42489</v>
      </c>
      <c r="L123" s="32">
        <v>42580</v>
      </c>
      <c r="M123" s="16" t="s">
        <v>1182</v>
      </c>
      <c r="N123" s="12" t="s">
        <v>659</v>
      </c>
    </row>
    <row r="124" spans="1:14" ht="168" x14ac:dyDescent="0.25">
      <c r="A124" s="42" t="s">
        <v>494</v>
      </c>
      <c r="B124" s="41" t="s">
        <v>189</v>
      </c>
      <c r="C124" s="41" t="s">
        <v>495</v>
      </c>
      <c r="D124" s="25" t="s">
        <v>508</v>
      </c>
      <c r="E124" s="133" t="s">
        <v>631</v>
      </c>
      <c r="F124" s="78">
        <v>42489</v>
      </c>
      <c r="G124" s="24">
        <v>64202776</v>
      </c>
      <c r="H124" s="25" t="s">
        <v>88</v>
      </c>
      <c r="I124" s="25"/>
      <c r="J124" s="25"/>
      <c r="K124" s="16">
        <v>42489</v>
      </c>
      <c r="L124" s="16">
        <v>42732</v>
      </c>
      <c r="M124" s="83">
        <v>0.25</v>
      </c>
      <c r="N124" s="41" t="s">
        <v>509</v>
      </c>
    </row>
    <row r="125" spans="1:14" ht="168" x14ac:dyDescent="0.25">
      <c r="A125" s="42" t="s">
        <v>496</v>
      </c>
      <c r="B125" s="41" t="s">
        <v>189</v>
      </c>
      <c r="C125" s="41" t="s">
        <v>497</v>
      </c>
      <c r="D125" s="25" t="s">
        <v>508</v>
      </c>
      <c r="E125" s="133" t="s">
        <v>632</v>
      </c>
      <c r="F125" s="78">
        <v>42489</v>
      </c>
      <c r="G125" s="24">
        <v>182178130</v>
      </c>
      <c r="H125" s="25" t="s">
        <v>88</v>
      </c>
      <c r="I125" s="25"/>
      <c r="J125" s="25"/>
      <c r="K125" s="16">
        <v>42489</v>
      </c>
      <c r="L125" s="16">
        <v>42732</v>
      </c>
      <c r="M125" s="83">
        <v>0.25</v>
      </c>
      <c r="N125" s="41" t="s">
        <v>509</v>
      </c>
    </row>
    <row r="126" spans="1:14" ht="132" x14ac:dyDescent="0.25">
      <c r="A126" s="42" t="s">
        <v>503</v>
      </c>
      <c r="B126" s="41" t="s">
        <v>401</v>
      </c>
      <c r="C126" s="38" t="s">
        <v>504</v>
      </c>
      <c r="D126" s="25" t="s">
        <v>650</v>
      </c>
      <c r="E126" s="133" t="s">
        <v>633</v>
      </c>
      <c r="F126" s="78">
        <v>42492</v>
      </c>
      <c r="G126" s="24">
        <v>13171567</v>
      </c>
      <c r="H126" s="25" t="s">
        <v>249</v>
      </c>
      <c r="I126" s="25"/>
      <c r="J126" s="25"/>
      <c r="K126" s="16">
        <v>42495</v>
      </c>
      <c r="L126" s="16">
        <v>42525</v>
      </c>
      <c r="M126" s="83">
        <v>1</v>
      </c>
      <c r="N126" s="12" t="s">
        <v>651</v>
      </c>
    </row>
    <row r="127" spans="1:14" ht="409.5" x14ac:dyDescent="0.25">
      <c r="A127" s="43" t="s">
        <v>505</v>
      </c>
      <c r="B127" s="12" t="s">
        <v>401</v>
      </c>
      <c r="C127" s="38" t="s">
        <v>506</v>
      </c>
      <c r="D127" s="25" t="s">
        <v>74</v>
      </c>
      <c r="E127" s="133" t="s">
        <v>634</v>
      </c>
      <c r="F127" s="78">
        <v>42492</v>
      </c>
      <c r="G127" s="24">
        <v>219954046</v>
      </c>
      <c r="H127" s="25" t="s">
        <v>639</v>
      </c>
      <c r="I127" s="25"/>
      <c r="J127" s="25"/>
      <c r="K127" s="16">
        <v>42492</v>
      </c>
      <c r="L127" s="16">
        <v>42735</v>
      </c>
      <c r="M127" s="83">
        <v>0.25</v>
      </c>
      <c r="N127" s="38" t="s">
        <v>56</v>
      </c>
    </row>
    <row r="128" spans="1:14" ht="345" x14ac:dyDescent="0.25">
      <c r="A128" s="43" t="s">
        <v>510</v>
      </c>
      <c r="B128" s="41" t="s">
        <v>653</v>
      </c>
      <c r="C128" s="38" t="s">
        <v>511</v>
      </c>
      <c r="D128" s="39" t="s">
        <v>654</v>
      </c>
      <c r="E128" s="68" t="s">
        <v>576</v>
      </c>
      <c r="F128" s="78">
        <v>42494</v>
      </c>
      <c r="G128" s="44">
        <v>30927920</v>
      </c>
      <c r="H128" s="39" t="s">
        <v>655</v>
      </c>
      <c r="I128" s="39"/>
      <c r="J128" s="39"/>
      <c r="K128" s="45">
        <v>42496</v>
      </c>
      <c r="L128" s="45">
        <v>42734</v>
      </c>
      <c r="M128" s="16" t="s">
        <v>1245</v>
      </c>
      <c r="N128" s="41" t="s">
        <v>288</v>
      </c>
    </row>
    <row r="129" spans="1:14" ht="409.5" x14ac:dyDescent="0.25">
      <c r="A129" s="43" t="s">
        <v>512</v>
      </c>
      <c r="B129" s="12" t="s">
        <v>251</v>
      </c>
      <c r="C129" s="38" t="s">
        <v>513</v>
      </c>
      <c r="D129" s="25" t="s">
        <v>647</v>
      </c>
      <c r="E129" s="68" t="s">
        <v>635</v>
      </c>
      <c r="F129" s="78">
        <v>42495</v>
      </c>
      <c r="G129" s="24">
        <v>260000000</v>
      </c>
      <c r="H129" s="25" t="s">
        <v>648</v>
      </c>
      <c r="I129" s="25"/>
      <c r="J129" s="25"/>
      <c r="K129" s="16">
        <v>42495</v>
      </c>
      <c r="L129" s="16">
        <v>42735</v>
      </c>
      <c r="M129" s="16" t="s">
        <v>1245</v>
      </c>
      <c r="N129" s="12" t="s">
        <v>649</v>
      </c>
    </row>
    <row r="130" spans="1:14" ht="409.5" x14ac:dyDescent="0.25">
      <c r="A130" s="43" t="s">
        <v>636</v>
      </c>
      <c r="B130" s="41" t="s">
        <v>401</v>
      </c>
      <c r="C130" s="38" t="s">
        <v>637</v>
      </c>
      <c r="D130" s="39" t="s">
        <v>54</v>
      </c>
      <c r="E130" s="68" t="s">
        <v>638</v>
      </c>
      <c r="F130" s="79">
        <v>42496</v>
      </c>
      <c r="G130" s="44">
        <v>215000000</v>
      </c>
      <c r="H130" s="39" t="s">
        <v>679</v>
      </c>
      <c r="I130" s="39"/>
      <c r="J130" s="39"/>
      <c r="K130" s="45">
        <v>42496</v>
      </c>
      <c r="L130" s="45">
        <v>42735</v>
      </c>
      <c r="M130" s="16" t="s">
        <v>1245</v>
      </c>
      <c r="N130" s="41" t="s">
        <v>56</v>
      </c>
    </row>
    <row r="131" spans="1:14" ht="300" x14ac:dyDescent="0.25">
      <c r="A131" s="47" t="s">
        <v>640</v>
      </c>
      <c r="B131" s="41" t="s">
        <v>376</v>
      </c>
      <c r="C131" s="38" t="s">
        <v>641</v>
      </c>
      <c r="D131" s="39" t="s">
        <v>661</v>
      </c>
      <c r="E131" s="68" t="s">
        <v>644</v>
      </c>
      <c r="F131" s="79">
        <v>42496</v>
      </c>
      <c r="G131" s="44">
        <v>23400000</v>
      </c>
      <c r="H131" s="39" t="s">
        <v>662</v>
      </c>
      <c r="I131" s="39"/>
      <c r="J131" s="39"/>
      <c r="K131" s="45">
        <v>42496</v>
      </c>
      <c r="L131" s="45">
        <v>42734</v>
      </c>
      <c r="M131" s="16" t="s">
        <v>1245</v>
      </c>
      <c r="N131" s="41" t="s">
        <v>663</v>
      </c>
    </row>
    <row r="132" spans="1:14" ht="300" x14ac:dyDescent="0.25">
      <c r="A132" s="47" t="s">
        <v>642</v>
      </c>
      <c r="B132" s="41" t="s">
        <v>376</v>
      </c>
      <c r="C132" s="38" t="s">
        <v>643</v>
      </c>
      <c r="D132" s="39" t="s">
        <v>664</v>
      </c>
      <c r="E132" s="68" t="s">
        <v>644</v>
      </c>
      <c r="F132" s="79">
        <v>42496</v>
      </c>
      <c r="G132" s="44">
        <v>27300000</v>
      </c>
      <c r="H132" s="39" t="s">
        <v>662</v>
      </c>
      <c r="I132" s="39"/>
      <c r="J132" s="39"/>
      <c r="K132" s="45">
        <v>42496</v>
      </c>
      <c r="L132" s="45">
        <v>42734</v>
      </c>
      <c r="M132" s="16" t="s">
        <v>1245</v>
      </c>
      <c r="N132" s="41" t="s">
        <v>663</v>
      </c>
    </row>
    <row r="133" spans="1:14" ht="300" x14ac:dyDescent="0.25">
      <c r="A133" s="43" t="s">
        <v>645</v>
      </c>
      <c r="B133" s="41" t="s">
        <v>376</v>
      </c>
      <c r="C133" s="38" t="s">
        <v>646</v>
      </c>
      <c r="D133" s="39" t="s">
        <v>665</v>
      </c>
      <c r="E133" s="68" t="s">
        <v>644</v>
      </c>
      <c r="F133" s="79">
        <v>42496</v>
      </c>
      <c r="G133" s="44">
        <v>27300000</v>
      </c>
      <c r="H133" s="39" t="s">
        <v>666</v>
      </c>
      <c r="I133" s="39"/>
      <c r="J133" s="39"/>
      <c r="K133" s="45">
        <v>42500</v>
      </c>
      <c r="L133" s="45">
        <v>42735</v>
      </c>
      <c r="M133" s="16" t="s">
        <v>1246</v>
      </c>
      <c r="N133" s="41" t="s">
        <v>663</v>
      </c>
    </row>
    <row r="134" spans="1:14" ht="315" x14ac:dyDescent="0.25">
      <c r="A134" s="43" t="s">
        <v>656</v>
      </c>
      <c r="B134" s="12" t="s">
        <v>401</v>
      </c>
      <c r="C134" s="38" t="s">
        <v>658</v>
      </c>
      <c r="D134" s="12" t="s">
        <v>670</v>
      </c>
      <c r="E134" s="68" t="s">
        <v>657</v>
      </c>
      <c r="F134" s="78">
        <v>42500</v>
      </c>
      <c r="G134" s="30" t="s">
        <v>261</v>
      </c>
      <c r="H134" s="25" t="s">
        <v>354</v>
      </c>
      <c r="I134" s="25"/>
      <c r="J134" s="25"/>
      <c r="K134" s="16">
        <v>42501</v>
      </c>
      <c r="L134" s="16">
        <v>42684</v>
      </c>
      <c r="M134" s="16" t="s">
        <v>1247</v>
      </c>
      <c r="N134" s="12" t="s">
        <v>671</v>
      </c>
    </row>
    <row r="135" spans="1:14" ht="409.5" x14ac:dyDescent="0.25">
      <c r="A135" s="43" t="s">
        <v>667</v>
      </c>
      <c r="B135" s="41" t="s">
        <v>189</v>
      </c>
      <c r="C135" s="38" t="s">
        <v>668</v>
      </c>
      <c r="D135" s="39" t="s">
        <v>676</v>
      </c>
      <c r="E135" s="68" t="s">
        <v>669</v>
      </c>
      <c r="F135" s="78">
        <v>42502</v>
      </c>
      <c r="G135" s="44">
        <v>44810258</v>
      </c>
      <c r="H135" s="39" t="s">
        <v>677</v>
      </c>
      <c r="I135" s="39"/>
      <c r="J135" s="39"/>
      <c r="K135" s="45">
        <v>42506</v>
      </c>
      <c r="L135" s="45">
        <v>42520</v>
      </c>
      <c r="M135" s="83">
        <v>1</v>
      </c>
      <c r="N135" s="41" t="s">
        <v>678</v>
      </c>
    </row>
    <row r="136" spans="1:14" ht="300" x14ac:dyDescent="0.25">
      <c r="A136" s="43" t="s">
        <v>672</v>
      </c>
      <c r="B136" s="41" t="s">
        <v>401</v>
      </c>
      <c r="C136" s="38" t="s">
        <v>673</v>
      </c>
      <c r="D136" s="39" t="s">
        <v>692</v>
      </c>
      <c r="E136" s="68" t="s">
        <v>674</v>
      </c>
      <c r="F136" s="78">
        <v>42506</v>
      </c>
      <c r="G136" s="44">
        <v>153361000</v>
      </c>
      <c r="H136" s="39" t="s">
        <v>693</v>
      </c>
      <c r="I136" s="39"/>
      <c r="J136" s="39"/>
      <c r="K136" s="45">
        <v>42508</v>
      </c>
      <c r="L136" s="45">
        <v>42735</v>
      </c>
      <c r="M136" s="83" t="s">
        <v>1248</v>
      </c>
      <c r="N136" s="41" t="s">
        <v>232</v>
      </c>
    </row>
    <row r="137" spans="1:14" ht="360" x14ac:dyDescent="0.25">
      <c r="A137" s="54" t="s">
        <v>680</v>
      </c>
      <c r="B137" s="31" t="s">
        <v>401</v>
      </c>
      <c r="C137" s="55" t="s">
        <v>681</v>
      </c>
      <c r="D137" s="51" t="s">
        <v>706</v>
      </c>
      <c r="E137" s="69" t="s">
        <v>682</v>
      </c>
      <c r="F137" s="78">
        <v>42508</v>
      </c>
      <c r="G137" s="24">
        <v>417777776</v>
      </c>
      <c r="H137" s="51" t="s">
        <v>694</v>
      </c>
      <c r="I137" s="51"/>
      <c r="J137" s="51"/>
      <c r="K137" s="52">
        <v>42510</v>
      </c>
      <c r="L137" s="52">
        <v>42735</v>
      </c>
      <c r="M137" s="83" t="s">
        <v>1248</v>
      </c>
      <c r="N137" s="31" t="s">
        <v>695</v>
      </c>
    </row>
    <row r="138" spans="1:14" ht="409.5" x14ac:dyDescent="0.25">
      <c r="A138" s="43" t="s">
        <v>683</v>
      </c>
      <c r="B138" s="41" t="s">
        <v>401</v>
      </c>
      <c r="C138" s="38" t="s">
        <v>684</v>
      </c>
      <c r="D138" s="39" t="s">
        <v>703</v>
      </c>
      <c r="E138" s="68" t="s">
        <v>685</v>
      </c>
      <c r="F138" s="78">
        <v>42509</v>
      </c>
      <c r="G138" s="44">
        <v>18310545</v>
      </c>
      <c r="H138" s="39" t="s">
        <v>694</v>
      </c>
      <c r="I138" s="39"/>
      <c r="J138" s="39"/>
      <c r="K138" s="45">
        <v>42510</v>
      </c>
      <c r="L138" s="45">
        <v>42735</v>
      </c>
      <c r="M138" s="83" t="s">
        <v>1248</v>
      </c>
      <c r="N138" s="41" t="s">
        <v>704</v>
      </c>
    </row>
    <row r="139" spans="1:14" ht="276" x14ac:dyDescent="0.25">
      <c r="A139" s="12" t="s">
        <v>686</v>
      </c>
      <c r="B139" s="12" t="s">
        <v>134</v>
      </c>
      <c r="C139" s="12" t="s">
        <v>687</v>
      </c>
      <c r="D139" s="12" t="s">
        <v>724</v>
      </c>
      <c r="E139" s="133" t="s">
        <v>688</v>
      </c>
      <c r="F139" s="78">
        <v>42510</v>
      </c>
      <c r="G139" s="26">
        <v>17000000</v>
      </c>
      <c r="H139" s="12" t="s">
        <v>725</v>
      </c>
      <c r="I139" s="110"/>
      <c r="J139" s="110"/>
      <c r="K139" s="32">
        <v>42515</v>
      </c>
      <c r="L139" s="32">
        <v>42879</v>
      </c>
      <c r="M139" s="16" t="s">
        <v>1249</v>
      </c>
      <c r="N139" s="12" t="s">
        <v>288</v>
      </c>
    </row>
    <row r="140" spans="1:14" ht="270" x14ac:dyDescent="0.25">
      <c r="A140" s="43" t="s">
        <v>689</v>
      </c>
      <c r="B140" s="12" t="s">
        <v>189</v>
      </c>
      <c r="C140" s="38" t="s">
        <v>690</v>
      </c>
      <c r="D140" s="25" t="s">
        <v>744</v>
      </c>
      <c r="E140" s="68" t="s">
        <v>691</v>
      </c>
      <c r="F140" s="78">
        <v>42513</v>
      </c>
      <c r="G140" s="24">
        <v>44732957</v>
      </c>
      <c r="H140" s="25" t="s">
        <v>728</v>
      </c>
      <c r="I140" s="25"/>
      <c r="J140" s="25"/>
      <c r="K140" s="16">
        <v>42516</v>
      </c>
      <c r="L140" s="16">
        <v>42729</v>
      </c>
      <c r="M140" s="83" t="s">
        <v>1250</v>
      </c>
      <c r="N140" s="12" t="s">
        <v>745</v>
      </c>
    </row>
    <row r="141" spans="1:14" ht="409.5" x14ac:dyDescent="0.25">
      <c r="A141" s="43" t="s">
        <v>696</v>
      </c>
      <c r="B141" s="41" t="s">
        <v>301</v>
      </c>
      <c r="C141" s="38" t="s">
        <v>697</v>
      </c>
      <c r="D141" s="25" t="s">
        <v>705</v>
      </c>
      <c r="E141" s="68" t="s">
        <v>698</v>
      </c>
      <c r="F141" s="78">
        <v>42514</v>
      </c>
      <c r="G141" s="24">
        <v>2829000000</v>
      </c>
      <c r="H141" s="25" t="s">
        <v>707</v>
      </c>
      <c r="I141" s="25"/>
      <c r="J141" s="25"/>
      <c r="K141" s="16">
        <v>42515</v>
      </c>
      <c r="L141" s="16">
        <v>42735</v>
      </c>
      <c r="M141" s="83" t="s">
        <v>1251</v>
      </c>
      <c r="N141" s="12" t="s">
        <v>708</v>
      </c>
    </row>
    <row r="142" spans="1:14" ht="225" x14ac:dyDescent="0.25">
      <c r="A142" s="43" t="s">
        <v>699</v>
      </c>
      <c r="B142" s="41" t="s">
        <v>376</v>
      </c>
      <c r="C142" s="38" t="s">
        <v>700</v>
      </c>
      <c r="D142" s="25" t="s">
        <v>709</v>
      </c>
      <c r="E142" s="68" t="s">
        <v>711</v>
      </c>
      <c r="F142" s="78">
        <v>42514</v>
      </c>
      <c r="G142" s="24">
        <v>42587610</v>
      </c>
      <c r="H142" s="25" t="s">
        <v>707</v>
      </c>
      <c r="I142" s="25"/>
      <c r="J142" s="25"/>
      <c r="K142" s="16">
        <v>42515</v>
      </c>
      <c r="L142" s="16">
        <v>42735</v>
      </c>
      <c r="M142" s="83" t="s">
        <v>1251</v>
      </c>
      <c r="N142" s="12" t="s">
        <v>710</v>
      </c>
    </row>
    <row r="143" spans="1:14" ht="409.5" x14ac:dyDescent="0.25">
      <c r="A143" s="43" t="s">
        <v>701</v>
      </c>
      <c r="B143" s="41" t="s">
        <v>313</v>
      </c>
      <c r="C143" s="38" t="s">
        <v>702</v>
      </c>
      <c r="D143" s="25" t="s">
        <v>741</v>
      </c>
      <c r="E143" s="68" t="s">
        <v>712</v>
      </c>
      <c r="F143" s="78">
        <v>42515</v>
      </c>
      <c r="G143" s="24">
        <v>170761100</v>
      </c>
      <c r="H143" s="25" t="s">
        <v>742</v>
      </c>
      <c r="I143" s="25"/>
      <c r="J143" s="25"/>
      <c r="K143" s="16">
        <v>42516</v>
      </c>
      <c r="L143" s="16">
        <v>42735</v>
      </c>
      <c r="M143" s="83" t="s">
        <v>1251</v>
      </c>
      <c r="N143" s="12" t="s">
        <v>743</v>
      </c>
    </row>
    <row r="144" spans="1:14" ht="315" x14ac:dyDescent="0.25">
      <c r="A144" s="43" t="s">
        <v>713</v>
      </c>
      <c r="B144" s="12" t="s">
        <v>653</v>
      </c>
      <c r="C144" s="38" t="s">
        <v>714</v>
      </c>
      <c r="D144" s="25" t="s">
        <v>739</v>
      </c>
      <c r="E144" s="68" t="s">
        <v>715</v>
      </c>
      <c r="F144" s="78">
        <v>42517</v>
      </c>
      <c r="G144" s="24">
        <v>3710866062</v>
      </c>
      <c r="H144" s="25" t="s">
        <v>728</v>
      </c>
      <c r="I144" s="25"/>
      <c r="J144" s="25"/>
      <c r="K144" s="16">
        <v>42522</v>
      </c>
      <c r="L144" s="16">
        <v>42735</v>
      </c>
      <c r="M144" s="93" t="s">
        <v>1252</v>
      </c>
      <c r="N144" s="12" t="s">
        <v>740</v>
      </c>
    </row>
    <row r="145" spans="1:14" ht="409.5" x14ac:dyDescent="0.25">
      <c r="A145" s="43" t="s">
        <v>716</v>
      </c>
      <c r="B145" s="12" t="s">
        <v>97</v>
      </c>
      <c r="C145" s="38" t="s">
        <v>717</v>
      </c>
      <c r="D145" s="25" t="s">
        <v>378</v>
      </c>
      <c r="E145" s="68" t="s">
        <v>718</v>
      </c>
      <c r="F145" s="78">
        <v>42517</v>
      </c>
      <c r="G145" s="24">
        <v>95376940</v>
      </c>
      <c r="H145" s="25" t="s">
        <v>728</v>
      </c>
      <c r="I145" s="25"/>
      <c r="J145" s="25"/>
      <c r="K145" s="16">
        <v>42522</v>
      </c>
      <c r="L145" s="16">
        <v>42735</v>
      </c>
      <c r="M145" s="93" t="s">
        <v>1252</v>
      </c>
      <c r="N145" s="12" t="s">
        <v>737</v>
      </c>
    </row>
    <row r="146" spans="1:14" ht="409.5" x14ac:dyDescent="0.25">
      <c r="A146" s="54" t="s">
        <v>719</v>
      </c>
      <c r="B146" s="12" t="s">
        <v>653</v>
      </c>
      <c r="C146" s="55" t="s">
        <v>720</v>
      </c>
      <c r="D146" s="25" t="s">
        <v>727</v>
      </c>
      <c r="E146" s="69" t="s">
        <v>721</v>
      </c>
      <c r="F146" s="78">
        <v>42517</v>
      </c>
      <c r="G146" s="24">
        <v>271875000</v>
      </c>
      <c r="H146" s="25" t="s">
        <v>728</v>
      </c>
      <c r="I146" s="25"/>
      <c r="J146" s="25"/>
      <c r="K146" s="16">
        <v>42522</v>
      </c>
      <c r="L146" s="16">
        <v>42735</v>
      </c>
      <c r="M146" s="93" t="s">
        <v>1252</v>
      </c>
      <c r="N146" s="12" t="s">
        <v>729</v>
      </c>
    </row>
    <row r="147" spans="1:14" ht="409.5" x14ac:dyDescent="0.25">
      <c r="A147" s="43" t="s">
        <v>722</v>
      </c>
      <c r="B147" s="12" t="s">
        <v>401</v>
      </c>
      <c r="C147" s="38" t="s">
        <v>723</v>
      </c>
      <c r="D147" s="25" t="s">
        <v>738</v>
      </c>
      <c r="E147" s="68" t="s">
        <v>726</v>
      </c>
      <c r="F147" s="78">
        <v>42517</v>
      </c>
      <c r="G147" s="24">
        <v>19875000</v>
      </c>
      <c r="H147" s="25" t="s">
        <v>728</v>
      </c>
      <c r="I147" s="25"/>
      <c r="J147" s="25"/>
      <c r="K147" s="16">
        <v>42522</v>
      </c>
      <c r="L147" s="16">
        <v>42735</v>
      </c>
      <c r="M147" s="93" t="s">
        <v>1252</v>
      </c>
      <c r="N147" s="12" t="s">
        <v>704</v>
      </c>
    </row>
    <row r="148" spans="1:14" ht="409.5" x14ac:dyDescent="0.25">
      <c r="A148" s="43" t="s">
        <v>730</v>
      </c>
      <c r="B148" s="41" t="s">
        <v>97</v>
      </c>
      <c r="C148" s="38" t="s">
        <v>731</v>
      </c>
      <c r="D148" s="39" t="s">
        <v>755</v>
      </c>
      <c r="E148" s="68" t="s">
        <v>732</v>
      </c>
      <c r="F148" s="78">
        <v>42521</v>
      </c>
      <c r="G148" s="24">
        <v>17337360</v>
      </c>
      <c r="H148" s="25" t="s">
        <v>756</v>
      </c>
      <c r="I148" s="25"/>
      <c r="J148" s="25"/>
      <c r="K148" s="16">
        <v>42523</v>
      </c>
      <c r="L148" s="16">
        <v>42552</v>
      </c>
      <c r="M148" s="16" t="s">
        <v>1253</v>
      </c>
      <c r="N148" s="12" t="s">
        <v>737</v>
      </c>
    </row>
    <row r="149" spans="1:14" ht="409.5" x14ac:dyDescent="0.25">
      <c r="A149" s="43" t="s">
        <v>818</v>
      </c>
      <c r="B149" s="41" t="s">
        <v>189</v>
      </c>
      <c r="C149" s="38" t="s">
        <v>819</v>
      </c>
      <c r="D149" s="39" t="s">
        <v>821</v>
      </c>
      <c r="E149" s="68" t="s">
        <v>820</v>
      </c>
      <c r="F149" s="78">
        <v>42521</v>
      </c>
      <c r="G149" s="56" t="s">
        <v>823</v>
      </c>
      <c r="H149" s="25" t="s">
        <v>822</v>
      </c>
      <c r="I149" s="25"/>
      <c r="J149" s="25"/>
      <c r="K149" s="16">
        <v>42530</v>
      </c>
      <c r="L149" s="16">
        <v>42735</v>
      </c>
      <c r="M149" s="83" t="s">
        <v>1254</v>
      </c>
      <c r="N149" s="12" t="s">
        <v>224</v>
      </c>
    </row>
    <row r="150" spans="1:14" ht="409.5" x14ac:dyDescent="0.25">
      <c r="A150" s="12" t="s">
        <v>733</v>
      </c>
      <c r="B150" s="12" t="s">
        <v>81</v>
      </c>
      <c r="C150" s="12" t="s">
        <v>749</v>
      </c>
      <c r="D150" s="12" t="s">
        <v>750</v>
      </c>
      <c r="E150" s="68" t="s">
        <v>734</v>
      </c>
      <c r="F150" s="78">
        <v>42522</v>
      </c>
      <c r="G150" s="26">
        <v>16604763</v>
      </c>
      <c r="H150" s="12" t="s">
        <v>751</v>
      </c>
      <c r="I150" s="25"/>
      <c r="J150" s="25"/>
      <c r="K150" s="32">
        <v>42522</v>
      </c>
      <c r="L150" s="32">
        <v>42735</v>
      </c>
      <c r="M150" s="93" t="s">
        <v>1252</v>
      </c>
      <c r="N150" s="12" t="s">
        <v>757</v>
      </c>
    </row>
    <row r="151" spans="1:14" ht="409.5" x14ac:dyDescent="0.25">
      <c r="A151" s="12" t="s">
        <v>735</v>
      </c>
      <c r="B151" s="12" t="s">
        <v>81</v>
      </c>
      <c r="C151" s="12" t="s">
        <v>749</v>
      </c>
      <c r="D151" s="12" t="s">
        <v>750</v>
      </c>
      <c r="E151" s="68" t="s">
        <v>736</v>
      </c>
      <c r="F151" s="78">
        <v>42522</v>
      </c>
      <c r="G151" s="26">
        <v>9373385</v>
      </c>
      <c r="H151" s="12" t="s">
        <v>751</v>
      </c>
      <c r="I151" s="25"/>
      <c r="J151" s="25"/>
      <c r="K151" s="32">
        <v>42522</v>
      </c>
      <c r="L151" s="32">
        <v>42735</v>
      </c>
      <c r="M151" s="93" t="s">
        <v>1252</v>
      </c>
      <c r="N151" s="12" t="s">
        <v>757</v>
      </c>
    </row>
    <row r="152" spans="1:14" ht="409.5" x14ac:dyDescent="0.25">
      <c r="A152" s="12" t="s">
        <v>746</v>
      </c>
      <c r="B152" s="12" t="s">
        <v>81</v>
      </c>
      <c r="C152" s="12" t="s">
        <v>761</v>
      </c>
      <c r="D152" s="12" t="s">
        <v>762</v>
      </c>
      <c r="E152" s="141" t="s">
        <v>747</v>
      </c>
      <c r="F152" s="78">
        <v>42524</v>
      </c>
      <c r="G152" s="26">
        <v>48000000</v>
      </c>
      <c r="H152" s="12" t="s">
        <v>763</v>
      </c>
      <c r="I152" s="25"/>
      <c r="J152" s="25"/>
      <c r="K152" s="32">
        <v>42524</v>
      </c>
      <c r="L152" s="32">
        <v>43984</v>
      </c>
      <c r="M152" s="16" t="s">
        <v>1255</v>
      </c>
      <c r="N152" s="12" t="s">
        <v>764</v>
      </c>
    </row>
    <row r="153" spans="1:14" ht="390" x14ac:dyDescent="0.25">
      <c r="A153" s="43" t="s">
        <v>752</v>
      </c>
      <c r="B153" s="41" t="s">
        <v>189</v>
      </c>
      <c r="C153" s="38" t="s">
        <v>753</v>
      </c>
      <c r="D153" s="25" t="s">
        <v>174</v>
      </c>
      <c r="E153" s="68" t="s">
        <v>754</v>
      </c>
      <c r="F153" s="78">
        <v>42531</v>
      </c>
      <c r="G153" s="24">
        <v>155000000</v>
      </c>
      <c r="H153" s="25" t="s">
        <v>774</v>
      </c>
      <c r="I153" s="25"/>
      <c r="J153" s="25"/>
      <c r="K153" s="16">
        <v>42531</v>
      </c>
      <c r="L153" s="16">
        <v>42735</v>
      </c>
      <c r="M153" s="16" t="s">
        <v>1256</v>
      </c>
      <c r="N153" s="12" t="s">
        <v>224</v>
      </c>
    </row>
    <row r="154" spans="1:14" ht="405" x14ac:dyDescent="0.25">
      <c r="A154" s="43" t="s">
        <v>758</v>
      </c>
      <c r="B154" s="12" t="s">
        <v>251</v>
      </c>
      <c r="C154" s="38" t="s">
        <v>759</v>
      </c>
      <c r="D154" s="25" t="s">
        <v>773</v>
      </c>
      <c r="E154" s="68" t="s">
        <v>760</v>
      </c>
      <c r="F154" s="78">
        <v>42534</v>
      </c>
      <c r="G154" s="24">
        <v>138724400</v>
      </c>
      <c r="H154" s="25" t="s">
        <v>379</v>
      </c>
      <c r="I154" s="25"/>
      <c r="J154" s="25"/>
      <c r="K154" s="16">
        <v>42535</v>
      </c>
      <c r="L154" s="16">
        <v>42537</v>
      </c>
      <c r="M154" s="93">
        <v>1</v>
      </c>
      <c r="N154" s="12" t="s">
        <v>396</v>
      </c>
    </row>
    <row r="155" spans="1:14" ht="409.5" x14ac:dyDescent="0.25">
      <c r="A155" s="54" t="s">
        <v>770</v>
      </c>
      <c r="B155" s="12" t="s">
        <v>301</v>
      </c>
      <c r="C155" s="55" t="s">
        <v>771</v>
      </c>
      <c r="D155" s="25" t="s">
        <v>775</v>
      </c>
      <c r="E155" s="69" t="s">
        <v>772</v>
      </c>
      <c r="F155" s="79">
        <v>42536</v>
      </c>
      <c r="G155" s="24">
        <v>1600000000</v>
      </c>
      <c r="H155" s="25" t="s">
        <v>776</v>
      </c>
      <c r="I155" s="25"/>
      <c r="J155" s="25"/>
      <c r="K155" s="16">
        <v>42537</v>
      </c>
      <c r="L155" s="16">
        <v>42735</v>
      </c>
      <c r="M155" s="83" t="s">
        <v>1257</v>
      </c>
      <c r="N155" s="12" t="s">
        <v>777</v>
      </c>
    </row>
    <row r="156" spans="1:14" ht="409.5" x14ac:dyDescent="0.25">
      <c r="A156" s="51" t="s">
        <v>778</v>
      </c>
      <c r="B156" s="12" t="s">
        <v>165</v>
      </c>
      <c r="C156" s="31" t="s">
        <v>779</v>
      </c>
      <c r="D156" s="25" t="s">
        <v>781</v>
      </c>
      <c r="E156" s="142" t="s">
        <v>780</v>
      </c>
      <c r="F156" s="79">
        <v>42545</v>
      </c>
      <c r="G156" s="24">
        <v>150000000</v>
      </c>
      <c r="H156" s="25" t="s">
        <v>50</v>
      </c>
      <c r="I156" s="12" t="s">
        <v>986</v>
      </c>
      <c r="J156" s="12"/>
      <c r="K156" s="16">
        <v>42549</v>
      </c>
      <c r="L156" s="16">
        <v>42640</v>
      </c>
      <c r="M156" s="83" t="s">
        <v>1258</v>
      </c>
      <c r="N156" s="12" t="s">
        <v>782</v>
      </c>
    </row>
    <row r="157" spans="1:14" ht="409.5" x14ac:dyDescent="0.25">
      <c r="A157" s="12" t="s">
        <v>795</v>
      </c>
      <c r="B157" s="12" t="s">
        <v>791</v>
      </c>
      <c r="C157" s="12" t="s">
        <v>193</v>
      </c>
      <c r="D157" s="12" t="s">
        <v>792</v>
      </c>
      <c r="E157" s="69" t="s">
        <v>783</v>
      </c>
      <c r="F157" s="79">
        <v>42551</v>
      </c>
      <c r="G157" s="26">
        <v>39994674</v>
      </c>
      <c r="H157" s="12" t="s">
        <v>793</v>
      </c>
      <c r="I157" s="25"/>
      <c r="J157" s="25"/>
      <c r="K157" s="32">
        <v>42552</v>
      </c>
      <c r="L157" s="32">
        <v>42735</v>
      </c>
      <c r="M157" s="83">
        <v>0</v>
      </c>
      <c r="N157" s="12" t="s">
        <v>794</v>
      </c>
    </row>
    <row r="158" spans="1:14" ht="409.5" x14ac:dyDescent="0.25">
      <c r="A158" s="54" t="s">
        <v>784</v>
      </c>
      <c r="B158" s="12" t="s">
        <v>251</v>
      </c>
      <c r="C158" s="55" t="s">
        <v>785</v>
      </c>
      <c r="D158" s="25" t="s">
        <v>786</v>
      </c>
      <c r="E158" s="69" t="s">
        <v>797</v>
      </c>
      <c r="F158" s="78">
        <v>42551</v>
      </c>
      <c r="G158" s="56" t="s">
        <v>788</v>
      </c>
      <c r="H158" s="25" t="s">
        <v>787</v>
      </c>
      <c r="I158" s="25"/>
      <c r="J158" s="25"/>
      <c r="K158" s="16">
        <v>42551</v>
      </c>
      <c r="L158" s="16">
        <v>42555</v>
      </c>
      <c r="M158" s="83">
        <v>0</v>
      </c>
      <c r="N158" s="12" t="s">
        <v>649</v>
      </c>
    </row>
  </sheetData>
  <mergeCells count="2">
    <mergeCell ref="E25:E26"/>
    <mergeCell ref="F25:F26"/>
  </mergeCells>
  <hyperlinks>
    <hyperlink ref="N56" r:id="rId1" display="javier.lopez@itagui.gov.co"/>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7"/>
  <sheetViews>
    <sheetView topLeftCell="A217" workbookViewId="0">
      <selection sqref="A1:N217"/>
    </sheetView>
  </sheetViews>
  <sheetFormatPr baseColWidth="10" defaultRowHeight="15" x14ac:dyDescent="0.25"/>
  <cols>
    <col min="1" max="1" width="16.140625" style="58" bestFit="1" customWidth="1"/>
    <col min="2" max="2" width="11.42578125" style="58"/>
    <col min="3" max="3" width="23.28515625" style="58" bestFit="1" customWidth="1"/>
    <col min="4" max="4" width="15.5703125" style="58" bestFit="1" customWidth="1"/>
    <col min="5" max="5" width="23.140625" style="58" customWidth="1"/>
    <col min="6" max="6" width="11.42578125" style="58"/>
    <col min="7" max="7" width="15.140625" style="58" bestFit="1" customWidth="1"/>
    <col min="8" max="8" width="17.42578125" style="58" customWidth="1"/>
    <col min="9" max="9" width="11.42578125" style="58"/>
    <col min="10" max="10" width="5" style="58" customWidth="1"/>
    <col min="11" max="12" width="11.42578125" style="58"/>
    <col min="13" max="13" width="11.42578125" style="143"/>
    <col min="14" max="16384" width="11.42578125" style="58"/>
  </cols>
  <sheetData>
    <row r="1" spans="1:14" ht="225" x14ac:dyDescent="0.25">
      <c r="A1" s="80" t="s">
        <v>0</v>
      </c>
      <c r="B1" s="80" t="s">
        <v>7</v>
      </c>
      <c r="C1" s="80" t="s">
        <v>1</v>
      </c>
      <c r="D1" s="80" t="s">
        <v>8</v>
      </c>
      <c r="E1" s="80" t="s">
        <v>514</v>
      </c>
      <c r="F1" s="80" t="s">
        <v>922</v>
      </c>
      <c r="G1" s="80" t="s">
        <v>10</v>
      </c>
      <c r="H1" s="80" t="s">
        <v>96</v>
      </c>
      <c r="I1" s="12" t="s">
        <v>269</v>
      </c>
      <c r="J1" s="12" t="s">
        <v>1213</v>
      </c>
      <c r="K1" s="80" t="s">
        <v>2</v>
      </c>
      <c r="L1" s="80" t="s">
        <v>3</v>
      </c>
      <c r="M1" s="80" t="s">
        <v>1178</v>
      </c>
      <c r="N1" s="80" t="s">
        <v>12</v>
      </c>
    </row>
    <row r="2" spans="1:14" ht="156" x14ac:dyDescent="0.25">
      <c r="A2" s="25" t="s">
        <v>36</v>
      </c>
      <c r="B2" s="12" t="s">
        <v>37</v>
      </c>
      <c r="C2" s="25" t="s">
        <v>38</v>
      </c>
      <c r="D2" s="25" t="s">
        <v>39</v>
      </c>
      <c r="E2" s="132" t="s">
        <v>515</v>
      </c>
      <c r="F2" s="33">
        <v>42384</v>
      </c>
      <c r="G2" s="24">
        <v>40779000</v>
      </c>
      <c r="H2" s="25" t="s">
        <v>40</v>
      </c>
      <c r="I2" s="25"/>
      <c r="J2" s="25" t="s">
        <v>1214</v>
      </c>
      <c r="K2" s="16">
        <v>42384</v>
      </c>
      <c r="L2" s="16">
        <v>42403</v>
      </c>
      <c r="M2" s="83">
        <v>1</v>
      </c>
      <c r="N2" s="12" t="s">
        <v>41</v>
      </c>
    </row>
    <row r="3" spans="1:14" ht="156" x14ac:dyDescent="0.25">
      <c r="A3" s="31" t="s">
        <v>209</v>
      </c>
      <c r="B3" s="31" t="s">
        <v>81</v>
      </c>
      <c r="C3" s="31" t="s">
        <v>210</v>
      </c>
      <c r="D3" s="84">
        <v>1036623468</v>
      </c>
      <c r="E3" s="132" t="s">
        <v>516</v>
      </c>
      <c r="F3" s="85">
        <v>42387</v>
      </c>
      <c r="G3" s="56">
        <v>12000000</v>
      </c>
      <c r="H3" s="31" t="s">
        <v>187</v>
      </c>
      <c r="I3" s="31"/>
      <c r="J3" s="31"/>
      <c r="K3" s="52">
        <v>42401</v>
      </c>
      <c r="L3" s="52">
        <v>42767</v>
      </c>
      <c r="M3" s="52" t="s">
        <v>1187</v>
      </c>
      <c r="N3" s="31" t="s">
        <v>211</v>
      </c>
    </row>
    <row r="4" spans="1:14" ht="84" x14ac:dyDescent="0.25">
      <c r="A4" s="25" t="s">
        <v>60</v>
      </c>
      <c r="B4" s="12" t="s">
        <v>32</v>
      </c>
      <c r="C4" s="12" t="s">
        <v>61</v>
      </c>
      <c r="D4" s="25" t="s">
        <v>62</v>
      </c>
      <c r="E4" s="132" t="s">
        <v>517</v>
      </c>
      <c r="F4" s="33">
        <v>42387</v>
      </c>
      <c r="G4" s="24">
        <v>78848000</v>
      </c>
      <c r="H4" s="25" t="s">
        <v>11</v>
      </c>
      <c r="I4" s="25"/>
      <c r="J4" s="25"/>
      <c r="K4" s="16">
        <v>42387</v>
      </c>
      <c r="L4" s="16">
        <v>42721</v>
      </c>
      <c r="M4" s="16" t="s">
        <v>1259</v>
      </c>
      <c r="N4" s="12" t="s">
        <v>63</v>
      </c>
    </row>
    <row r="5" spans="1:14" ht="105" x14ac:dyDescent="0.25">
      <c r="A5" s="25" t="s">
        <v>46</v>
      </c>
      <c r="B5" s="12" t="s">
        <v>47</v>
      </c>
      <c r="C5" s="25" t="s">
        <v>48</v>
      </c>
      <c r="D5" s="25" t="s">
        <v>49</v>
      </c>
      <c r="E5" s="132" t="s">
        <v>518</v>
      </c>
      <c r="F5" s="33">
        <v>42390</v>
      </c>
      <c r="G5" s="24">
        <v>38376489</v>
      </c>
      <c r="H5" s="25" t="s">
        <v>50</v>
      </c>
      <c r="I5" s="12" t="s">
        <v>766</v>
      </c>
      <c r="J5" s="12"/>
      <c r="K5" s="16">
        <v>42390</v>
      </c>
      <c r="L5" s="32" t="s">
        <v>765</v>
      </c>
      <c r="M5" s="83">
        <v>1</v>
      </c>
      <c r="N5" s="12" t="s">
        <v>51</v>
      </c>
    </row>
    <row r="6" spans="1:14" ht="90" x14ac:dyDescent="0.25">
      <c r="A6" s="12" t="s">
        <v>207</v>
      </c>
      <c r="B6" s="12" t="s">
        <v>32</v>
      </c>
      <c r="C6" s="12" t="s">
        <v>208</v>
      </c>
      <c r="D6" s="87">
        <v>43795503</v>
      </c>
      <c r="E6" s="132" t="s">
        <v>519</v>
      </c>
      <c r="F6" s="88">
        <v>42391</v>
      </c>
      <c r="G6" s="56">
        <v>78927593</v>
      </c>
      <c r="H6" s="12" t="s">
        <v>11</v>
      </c>
      <c r="I6" s="12"/>
      <c r="J6" s="12"/>
      <c r="K6" s="16">
        <v>42401</v>
      </c>
      <c r="L6" s="16">
        <v>42734</v>
      </c>
      <c r="M6" s="16" t="s">
        <v>1260</v>
      </c>
      <c r="N6" s="12" t="s">
        <v>440</v>
      </c>
    </row>
    <row r="7" spans="1:14" ht="120" x14ac:dyDescent="0.25">
      <c r="A7" s="25" t="s">
        <v>64</v>
      </c>
      <c r="B7" s="12" t="s">
        <v>32</v>
      </c>
      <c r="C7" s="25" t="s">
        <v>65</v>
      </c>
      <c r="D7" s="25" t="s">
        <v>66</v>
      </c>
      <c r="E7" s="133" t="s">
        <v>520</v>
      </c>
      <c r="F7" s="33">
        <v>42398</v>
      </c>
      <c r="G7" s="24">
        <v>34381600</v>
      </c>
      <c r="H7" s="25" t="s">
        <v>67</v>
      </c>
      <c r="I7" s="25"/>
      <c r="J7" s="25"/>
      <c r="K7" s="16">
        <v>42401</v>
      </c>
      <c r="L7" s="16">
        <v>42460</v>
      </c>
      <c r="M7" s="83">
        <v>1</v>
      </c>
      <c r="N7" s="12" t="s">
        <v>35</v>
      </c>
    </row>
    <row r="8" spans="1:14" ht="108" x14ac:dyDescent="0.25">
      <c r="A8" s="25" t="s">
        <v>113</v>
      </c>
      <c r="B8" s="12" t="s">
        <v>114</v>
      </c>
      <c r="C8" s="12" t="s">
        <v>115</v>
      </c>
      <c r="D8" s="25" t="s">
        <v>116</v>
      </c>
      <c r="E8" s="133" t="s">
        <v>521</v>
      </c>
      <c r="F8" s="33">
        <v>42398</v>
      </c>
      <c r="G8" s="24">
        <v>35400000</v>
      </c>
      <c r="H8" s="25" t="s">
        <v>108</v>
      </c>
      <c r="I8" s="25"/>
      <c r="J8" s="25"/>
      <c r="K8" s="16">
        <v>42401</v>
      </c>
      <c r="L8" s="16">
        <v>42582</v>
      </c>
      <c r="M8" s="83">
        <v>1</v>
      </c>
      <c r="N8" s="12" t="s">
        <v>117</v>
      </c>
    </row>
    <row r="9" spans="1:14" ht="96" x14ac:dyDescent="0.25">
      <c r="A9" s="25" t="s">
        <v>31</v>
      </c>
      <c r="B9" s="12" t="s">
        <v>32</v>
      </c>
      <c r="C9" s="29" t="s">
        <v>33</v>
      </c>
      <c r="D9" s="12" t="s">
        <v>34</v>
      </c>
      <c r="E9" s="133" t="s">
        <v>522</v>
      </c>
      <c r="F9" s="33">
        <v>42401</v>
      </c>
      <c r="G9" s="90">
        <v>292709806</v>
      </c>
      <c r="H9" s="12" t="s">
        <v>11</v>
      </c>
      <c r="I9" s="12"/>
      <c r="J9" s="12"/>
      <c r="K9" s="91">
        <v>42401</v>
      </c>
      <c r="L9" s="32">
        <v>42735</v>
      </c>
      <c r="M9" s="92" t="s">
        <v>1260</v>
      </c>
      <c r="N9" s="29" t="s">
        <v>652</v>
      </c>
    </row>
    <row r="10" spans="1:14" ht="96" x14ac:dyDescent="0.25">
      <c r="A10" s="12" t="s">
        <v>212</v>
      </c>
      <c r="B10" s="12" t="s">
        <v>81</v>
      </c>
      <c r="C10" s="12" t="s">
        <v>213</v>
      </c>
      <c r="D10" s="12" t="s">
        <v>214</v>
      </c>
      <c r="E10" s="132" t="s">
        <v>523</v>
      </c>
      <c r="F10" s="88">
        <v>42401</v>
      </c>
      <c r="G10" s="90">
        <v>112085061</v>
      </c>
      <c r="H10" s="12" t="s">
        <v>11</v>
      </c>
      <c r="I10" s="12"/>
      <c r="J10" s="12"/>
      <c r="K10" s="32">
        <v>42401</v>
      </c>
      <c r="L10" s="32">
        <v>42735</v>
      </c>
      <c r="M10" s="92" t="s">
        <v>1260</v>
      </c>
      <c r="N10" s="29" t="s">
        <v>343</v>
      </c>
    </row>
    <row r="11" spans="1:14" ht="90" x14ac:dyDescent="0.25">
      <c r="A11" s="12" t="s">
        <v>215</v>
      </c>
      <c r="B11" s="12" t="s">
        <v>81</v>
      </c>
      <c r="C11" s="12" t="s">
        <v>216</v>
      </c>
      <c r="D11" s="12" t="s">
        <v>217</v>
      </c>
      <c r="E11" s="132" t="s">
        <v>524</v>
      </c>
      <c r="F11" s="88">
        <v>42401</v>
      </c>
      <c r="G11" s="90">
        <v>44261800</v>
      </c>
      <c r="H11" s="12" t="s">
        <v>11</v>
      </c>
      <c r="I11" s="12"/>
      <c r="J11" s="12"/>
      <c r="K11" s="32">
        <v>42401</v>
      </c>
      <c r="L11" s="50">
        <v>42735</v>
      </c>
      <c r="M11" s="92" t="s">
        <v>1260</v>
      </c>
      <c r="N11" s="29" t="s">
        <v>183</v>
      </c>
    </row>
    <row r="12" spans="1:14" ht="132" x14ac:dyDescent="0.25">
      <c r="A12" s="12" t="s">
        <v>218</v>
      </c>
      <c r="B12" s="12" t="s">
        <v>81</v>
      </c>
      <c r="C12" s="12" t="s">
        <v>220</v>
      </c>
      <c r="D12" s="12" t="s">
        <v>219</v>
      </c>
      <c r="E12" s="132" t="s">
        <v>525</v>
      </c>
      <c r="F12" s="88">
        <v>42401</v>
      </c>
      <c r="G12" s="90">
        <v>24650000</v>
      </c>
      <c r="H12" s="12" t="s">
        <v>11</v>
      </c>
      <c r="I12" s="12"/>
      <c r="J12" s="12"/>
      <c r="K12" s="32">
        <v>42401</v>
      </c>
      <c r="L12" s="32">
        <v>42735</v>
      </c>
      <c r="M12" s="92" t="s">
        <v>1260</v>
      </c>
      <c r="N12" s="29" t="s">
        <v>183</v>
      </c>
    </row>
    <row r="13" spans="1:14" ht="84" x14ac:dyDescent="0.25">
      <c r="A13" s="12" t="s">
        <v>221</v>
      </c>
      <c r="B13" s="12" t="s">
        <v>189</v>
      </c>
      <c r="C13" s="12" t="s">
        <v>222</v>
      </c>
      <c r="D13" s="12" t="s">
        <v>223</v>
      </c>
      <c r="E13" s="132" t="s">
        <v>526</v>
      </c>
      <c r="F13" s="88">
        <v>42401</v>
      </c>
      <c r="G13" s="90">
        <v>158895000</v>
      </c>
      <c r="H13" s="12" t="s">
        <v>11</v>
      </c>
      <c r="I13" s="12"/>
      <c r="J13" s="12"/>
      <c r="K13" s="32">
        <v>42401</v>
      </c>
      <c r="L13" s="32">
        <v>42735</v>
      </c>
      <c r="M13" s="92" t="s">
        <v>1260</v>
      </c>
      <c r="N13" s="29" t="s">
        <v>224</v>
      </c>
    </row>
    <row r="14" spans="1:14" ht="60" x14ac:dyDescent="0.25">
      <c r="A14" s="12" t="s">
        <v>225</v>
      </c>
      <c r="B14" s="12" t="s">
        <v>81</v>
      </c>
      <c r="C14" s="12" t="s">
        <v>226</v>
      </c>
      <c r="D14" s="12" t="s">
        <v>227</v>
      </c>
      <c r="E14" s="132" t="s">
        <v>527</v>
      </c>
      <c r="F14" s="88">
        <v>42401</v>
      </c>
      <c r="G14" s="90">
        <v>103705701</v>
      </c>
      <c r="H14" s="12" t="s">
        <v>11</v>
      </c>
      <c r="I14" s="12"/>
      <c r="J14" s="12"/>
      <c r="K14" s="32">
        <v>42401</v>
      </c>
      <c r="L14" s="32">
        <v>42735</v>
      </c>
      <c r="M14" s="92" t="s">
        <v>1260</v>
      </c>
      <c r="N14" s="29" t="s">
        <v>415</v>
      </c>
    </row>
    <row r="15" spans="1:14" ht="60" x14ac:dyDescent="0.25">
      <c r="A15" s="12" t="s">
        <v>229</v>
      </c>
      <c r="B15" s="12" t="s">
        <v>81</v>
      </c>
      <c r="C15" s="12" t="s">
        <v>230</v>
      </c>
      <c r="D15" s="12" t="s">
        <v>231</v>
      </c>
      <c r="E15" s="132" t="s">
        <v>528</v>
      </c>
      <c r="F15" s="88">
        <v>42401</v>
      </c>
      <c r="G15" s="90">
        <v>28386358</v>
      </c>
      <c r="H15" s="12" t="s">
        <v>11</v>
      </c>
      <c r="I15" s="12"/>
      <c r="J15" s="12"/>
      <c r="K15" s="32">
        <v>42401</v>
      </c>
      <c r="L15" s="32">
        <v>42735</v>
      </c>
      <c r="M15" s="92" t="s">
        <v>1260</v>
      </c>
      <c r="N15" s="29" t="s">
        <v>232</v>
      </c>
    </row>
    <row r="16" spans="1:14" ht="96" x14ac:dyDescent="0.25">
      <c r="A16" s="25" t="s">
        <v>110</v>
      </c>
      <c r="B16" s="12" t="s">
        <v>107</v>
      </c>
      <c r="C16" s="12" t="s">
        <v>111</v>
      </c>
      <c r="D16" s="12" t="s">
        <v>112</v>
      </c>
      <c r="E16" s="133" t="s">
        <v>529</v>
      </c>
      <c r="F16" s="33">
        <v>42401</v>
      </c>
      <c r="G16" s="90">
        <v>1960000000</v>
      </c>
      <c r="H16" s="12" t="s">
        <v>71</v>
      </c>
      <c r="I16" s="12"/>
      <c r="J16" s="12"/>
      <c r="K16" s="32">
        <v>42401</v>
      </c>
      <c r="L16" s="32">
        <v>42704</v>
      </c>
      <c r="M16" s="93">
        <v>0.8</v>
      </c>
      <c r="N16" s="29" t="s">
        <v>109</v>
      </c>
    </row>
    <row r="17" spans="1:14" ht="240" x14ac:dyDescent="0.25">
      <c r="A17" s="12" t="s">
        <v>57</v>
      </c>
      <c r="B17" s="12" t="s">
        <v>97</v>
      </c>
      <c r="C17" s="12" t="s">
        <v>58</v>
      </c>
      <c r="D17" s="12" t="s">
        <v>9</v>
      </c>
      <c r="E17" s="133" t="s">
        <v>530</v>
      </c>
      <c r="F17" s="88">
        <v>42401</v>
      </c>
      <c r="G17" s="24">
        <v>320006870</v>
      </c>
      <c r="H17" s="12" t="s">
        <v>59</v>
      </c>
      <c r="I17" s="12"/>
      <c r="J17" s="12"/>
      <c r="K17" s="32">
        <v>42403</v>
      </c>
      <c r="L17" s="32">
        <v>42721</v>
      </c>
      <c r="M17" s="93" t="s">
        <v>1261</v>
      </c>
      <c r="N17" s="12" t="s">
        <v>13</v>
      </c>
    </row>
    <row r="18" spans="1:14" ht="108" x14ac:dyDescent="0.25">
      <c r="A18" s="25" t="s">
        <v>5</v>
      </c>
      <c r="B18" s="12" t="s">
        <v>97</v>
      </c>
      <c r="C18" s="12" t="s">
        <v>6</v>
      </c>
      <c r="D18" s="12" t="s">
        <v>9</v>
      </c>
      <c r="E18" s="133" t="s">
        <v>531</v>
      </c>
      <c r="F18" s="33">
        <v>42401</v>
      </c>
      <c r="G18" s="94">
        <v>332100000</v>
      </c>
      <c r="H18" s="12" t="s">
        <v>11</v>
      </c>
      <c r="I18" s="12"/>
      <c r="J18" s="12"/>
      <c r="K18" s="32">
        <v>42402</v>
      </c>
      <c r="L18" s="32">
        <v>42735</v>
      </c>
      <c r="M18" s="92" t="s">
        <v>1260</v>
      </c>
      <c r="N18" s="12" t="s">
        <v>13</v>
      </c>
    </row>
    <row r="19" spans="1:14" ht="96" x14ac:dyDescent="0.25">
      <c r="A19" s="39" t="s">
        <v>76</v>
      </c>
      <c r="B19" s="41" t="s">
        <v>52</v>
      </c>
      <c r="C19" s="41" t="s">
        <v>77</v>
      </c>
      <c r="D19" s="39" t="s">
        <v>78</v>
      </c>
      <c r="E19" s="133" t="s">
        <v>532</v>
      </c>
      <c r="F19" s="48">
        <v>42401</v>
      </c>
      <c r="G19" s="44">
        <v>82701061</v>
      </c>
      <c r="H19" s="39" t="s">
        <v>11</v>
      </c>
      <c r="I19" s="39"/>
      <c r="J19" s="39"/>
      <c r="K19" s="45">
        <v>42401</v>
      </c>
      <c r="L19" s="45">
        <v>42735</v>
      </c>
      <c r="M19" s="92" t="s">
        <v>1260</v>
      </c>
      <c r="N19" s="41" t="s">
        <v>56</v>
      </c>
    </row>
    <row r="20" spans="1:14" ht="96" x14ac:dyDescent="0.25">
      <c r="A20" s="25" t="s">
        <v>83</v>
      </c>
      <c r="B20" s="12" t="s">
        <v>52</v>
      </c>
      <c r="C20" s="12" t="s">
        <v>84</v>
      </c>
      <c r="D20" s="25">
        <v>42756605</v>
      </c>
      <c r="E20" s="133" t="s">
        <v>533</v>
      </c>
      <c r="F20" s="78">
        <v>42401</v>
      </c>
      <c r="G20" s="24">
        <v>93562551</v>
      </c>
      <c r="H20" s="25" t="s">
        <v>11</v>
      </c>
      <c r="I20" s="25"/>
      <c r="J20" s="25"/>
      <c r="K20" s="16">
        <v>42401</v>
      </c>
      <c r="L20" s="16">
        <v>42735</v>
      </c>
      <c r="M20" s="92" t="s">
        <v>1260</v>
      </c>
      <c r="N20" s="12" t="s">
        <v>56</v>
      </c>
    </row>
    <row r="21" spans="1:14" ht="156" x14ac:dyDescent="0.25">
      <c r="A21" s="25" t="s">
        <v>176</v>
      </c>
      <c r="B21" s="12" t="s">
        <v>81</v>
      </c>
      <c r="C21" s="12" t="s">
        <v>177</v>
      </c>
      <c r="D21" s="25" t="s">
        <v>178</v>
      </c>
      <c r="E21" s="132" t="s">
        <v>534</v>
      </c>
      <c r="F21" s="79">
        <v>42401</v>
      </c>
      <c r="G21" s="24">
        <v>55755667</v>
      </c>
      <c r="H21" s="25" t="s">
        <v>11</v>
      </c>
      <c r="I21" s="25"/>
      <c r="J21" s="25"/>
      <c r="K21" s="16">
        <v>42401</v>
      </c>
      <c r="L21" s="16">
        <v>42735</v>
      </c>
      <c r="M21" s="92" t="s">
        <v>1260</v>
      </c>
      <c r="N21" s="12" t="s">
        <v>179</v>
      </c>
    </row>
    <row r="22" spans="1:14" ht="409.5" x14ac:dyDescent="0.25">
      <c r="A22" s="12" t="s">
        <v>335</v>
      </c>
      <c r="B22" s="12" t="s">
        <v>81</v>
      </c>
      <c r="C22" s="12" t="s">
        <v>336</v>
      </c>
      <c r="D22" s="12" t="s">
        <v>337</v>
      </c>
      <c r="E22" s="132" t="s">
        <v>535</v>
      </c>
      <c r="F22" s="78">
        <v>42401</v>
      </c>
      <c r="G22" s="26">
        <v>31632691</v>
      </c>
      <c r="H22" s="12" t="s">
        <v>11</v>
      </c>
      <c r="I22" s="12"/>
      <c r="J22" s="12"/>
      <c r="K22" s="32">
        <v>42401</v>
      </c>
      <c r="L22" s="32">
        <v>42735</v>
      </c>
      <c r="M22" s="92" t="s">
        <v>1260</v>
      </c>
      <c r="N22" s="12" t="s">
        <v>338</v>
      </c>
    </row>
    <row r="23" spans="1:14" ht="409.5" x14ac:dyDescent="0.25">
      <c r="A23" s="25" t="s">
        <v>180</v>
      </c>
      <c r="B23" s="12" t="s">
        <v>81</v>
      </c>
      <c r="C23" s="12" t="s">
        <v>181</v>
      </c>
      <c r="D23" s="25" t="s">
        <v>182</v>
      </c>
      <c r="E23" s="134" t="s">
        <v>536</v>
      </c>
      <c r="F23" s="78">
        <v>42401</v>
      </c>
      <c r="G23" s="24">
        <v>12082025</v>
      </c>
      <c r="H23" s="25" t="s">
        <v>11</v>
      </c>
      <c r="I23" s="25"/>
      <c r="J23" s="25"/>
      <c r="K23" s="16">
        <v>42401</v>
      </c>
      <c r="L23" s="16">
        <v>42735</v>
      </c>
      <c r="M23" s="92" t="s">
        <v>1260</v>
      </c>
      <c r="N23" s="12" t="s">
        <v>183</v>
      </c>
    </row>
    <row r="24" spans="1:14" ht="84" x14ac:dyDescent="0.25">
      <c r="A24" s="25" t="s">
        <v>184</v>
      </c>
      <c r="B24" s="12" t="s">
        <v>81</v>
      </c>
      <c r="C24" s="12" t="s">
        <v>185</v>
      </c>
      <c r="D24" s="25" t="s">
        <v>186</v>
      </c>
      <c r="E24" s="132" t="s">
        <v>537</v>
      </c>
      <c r="F24" s="78">
        <v>42401</v>
      </c>
      <c r="G24" s="24">
        <v>36715053</v>
      </c>
      <c r="H24" s="25" t="s">
        <v>11</v>
      </c>
      <c r="I24" s="25"/>
      <c r="J24" s="25"/>
      <c r="K24" s="16">
        <v>42401</v>
      </c>
      <c r="L24" s="16">
        <v>42735</v>
      </c>
      <c r="M24" s="92" t="s">
        <v>1260</v>
      </c>
      <c r="N24" s="12" t="s">
        <v>342</v>
      </c>
    </row>
    <row r="25" spans="1:14" ht="75" x14ac:dyDescent="0.25">
      <c r="A25" s="25" t="s">
        <v>188</v>
      </c>
      <c r="B25" s="12" t="s">
        <v>189</v>
      </c>
      <c r="C25" s="12" t="s">
        <v>190</v>
      </c>
      <c r="D25" s="12" t="s">
        <v>191</v>
      </c>
      <c r="E25" s="188" t="s">
        <v>538</v>
      </c>
      <c r="F25" s="189">
        <v>42401</v>
      </c>
      <c r="G25" s="24">
        <v>1024752729</v>
      </c>
      <c r="H25" s="25" t="s">
        <v>11</v>
      </c>
      <c r="I25" s="25"/>
      <c r="J25" s="25"/>
      <c r="K25" s="16">
        <v>42401</v>
      </c>
      <c r="L25" s="16">
        <v>42735</v>
      </c>
      <c r="M25" s="92" t="s">
        <v>1260</v>
      </c>
      <c r="N25" s="12" t="s">
        <v>224</v>
      </c>
    </row>
    <row r="26" spans="1:14" x14ac:dyDescent="0.25">
      <c r="A26" s="101" t="s">
        <v>329</v>
      </c>
      <c r="B26" s="80" t="s">
        <v>328</v>
      </c>
      <c r="C26" s="12"/>
      <c r="D26" s="12"/>
      <c r="E26" s="188"/>
      <c r="F26" s="189"/>
      <c r="G26" s="24"/>
      <c r="H26" s="25"/>
      <c r="I26" s="25"/>
      <c r="J26" s="25"/>
      <c r="K26" s="16"/>
      <c r="L26" s="16"/>
      <c r="M26" s="16"/>
      <c r="N26" s="12"/>
    </row>
    <row r="27" spans="1:14" ht="312" x14ac:dyDescent="0.25">
      <c r="A27" s="25" t="s">
        <v>192</v>
      </c>
      <c r="B27" s="12" t="s">
        <v>97</v>
      </c>
      <c r="C27" s="12" t="s">
        <v>193</v>
      </c>
      <c r="D27" s="25" t="s">
        <v>194</v>
      </c>
      <c r="E27" s="134" t="s">
        <v>539</v>
      </c>
      <c r="F27" s="78">
        <v>42401</v>
      </c>
      <c r="G27" s="24">
        <v>33328895</v>
      </c>
      <c r="H27" s="25" t="s">
        <v>195</v>
      </c>
      <c r="I27" s="25"/>
      <c r="J27" s="25"/>
      <c r="K27" s="16">
        <v>42401</v>
      </c>
      <c r="L27" s="16">
        <v>42551</v>
      </c>
      <c r="M27" s="83">
        <v>1</v>
      </c>
      <c r="N27" s="12" t="s">
        <v>196</v>
      </c>
    </row>
    <row r="28" spans="1:14" ht="108" x14ac:dyDescent="0.25">
      <c r="A28" s="12" t="s">
        <v>234</v>
      </c>
      <c r="B28" s="12" t="s">
        <v>81</v>
      </c>
      <c r="C28" s="12" t="s">
        <v>235</v>
      </c>
      <c r="D28" s="25" t="s">
        <v>236</v>
      </c>
      <c r="E28" s="134" t="s">
        <v>540</v>
      </c>
      <c r="F28" s="79">
        <v>42401</v>
      </c>
      <c r="G28" s="24">
        <v>25751000</v>
      </c>
      <c r="H28" s="25" t="s">
        <v>11</v>
      </c>
      <c r="I28" s="25"/>
      <c r="J28" s="25"/>
      <c r="K28" s="16">
        <v>42401</v>
      </c>
      <c r="L28" s="16">
        <v>42735</v>
      </c>
      <c r="M28" s="92" t="s">
        <v>1260</v>
      </c>
      <c r="N28" s="29" t="s">
        <v>343</v>
      </c>
    </row>
    <row r="29" spans="1:14" ht="96" x14ac:dyDescent="0.25">
      <c r="A29" s="12" t="s">
        <v>233</v>
      </c>
      <c r="B29" s="12" t="s">
        <v>81</v>
      </c>
      <c r="C29" s="12" t="s">
        <v>177</v>
      </c>
      <c r="D29" s="12" t="s">
        <v>178</v>
      </c>
      <c r="E29" s="134" t="s">
        <v>541</v>
      </c>
      <c r="F29" s="79">
        <v>42401</v>
      </c>
      <c r="G29" s="56">
        <v>49096938</v>
      </c>
      <c r="H29" s="12" t="s">
        <v>50</v>
      </c>
      <c r="I29" s="12"/>
      <c r="J29" s="12"/>
      <c r="K29" s="16">
        <v>42401</v>
      </c>
      <c r="L29" s="16">
        <v>42490</v>
      </c>
      <c r="M29" s="83">
        <v>1</v>
      </c>
      <c r="N29" s="29" t="s">
        <v>343</v>
      </c>
    </row>
    <row r="30" spans="1:14" ht="96" x14ac:dyDescent="0.25">
      <c r="A30" s="25" t="s">
        <v>197</v>
      </c>
      <c r="B30" s="12" t="s">
        <v>81</v>
      </c>
      <c r="C30" s="12" t="s">
        <v>198</v>
      </c>
      <c r="D30" s="25" t="s">
        <v>199</v>
      </c>
      <c r="E30" s="134" t="s">
        <v>542</v>
      </c>
      <c r="F30" s="78">
        <v>42401</v>
      </c>
      <c r="G30" s="24">
        <v>32847408</v>
      </c>
      <c r="H30" s="25" t="s">
        <v>11</v>
      </c>
      <c r="I30" s="25"/>
      <c r="J30" s="25"/>
      <c r="K30" s="16">
        <v>42401</v>
      </c>
      <c r="L30" s="16">
        <v>42735</v>
      </c>
      <c r="M30" s="92" t="s">
        <v>1260</v>
      </c>
      <c r="N30" s="29" t="s">
        <v>343</v>
      </c>
    </row>
    <row r="31" spans="1:14" x14ac:dyDescent="0.25">
      <c r="A31" s="101" t="s">
        <v>330</v>
      </c>
      <c r="B31" s="80" t="s">
        <v>328</v>
      </c>
      <c r="C31" s="12"/>
      <c r="D31" s="25"/>
      <c r="E31" s="101"/>
      <c r="F31" s="37" t="s">
        <v>328</v>
      </c>
      <c r="G31" s="24"/>
      <c r="H31" s="25"/>
      <c r="I31" s="25"/>
      <c r="J31" s="25"/>
      <c r="K31" s="16"/>
      <c r="L31" s="16"/>
      <c r="M31" s="16"/>
      <c r="N31" s="12"/>
    </row>
    <row r="32" spans="1:14" ht="135" x14ac:dyDescent="0.25">
      <c r="A32" s="25" t="s">
        <v>85</v>
      </c>
      <c r="B32" s="12" t="s">
        <v>94</v>
      </c>
      <c r="C32" s="12" t="s">
        <v>86</v>
      </c>
      <c r="D32" s="25" t="s">
        <v>87</v>
      </c>
      <c r="E32" s="133" t="s">
        <v>543</v>
      </c>
      <c r="F32" s="78">
        <v>42402</v>
      </c>
      <c r="G32" s="24">
        <v>6356591736</v>
      </c>
      <c r="H32" s="25" t="s">
        <v>88</v>
      </c>
      <c r="I32" s="12" t="s">
        <v>1094</v>
      </c>
      <c r="J32" s="12"/>
      <c r="K32" s="16">
        <v>42418</v>
      </c>
      <c r="L32" s="16">
        <v>42660</v>
      </c>
      <c r="M32" s="83">
        <v>0.75</v>
      </c>
      <c r="N32" s="12" t="s">
        <v>89</v>
      </c>
    </row>
    <row r="33" spans="1:14" ht="204" x14ac:dyDescent="0.25">
      <c r="A33" s="25" t="s">
        <v>79</v>
      </c>
      <c r="B33" s="12" t="s">
        <v>52</v>
      </c>
      <c r="C33" s="12" t="s">
        <v>53</v>
      </c>
      <c r="D33" s="25" t="s">
        <v>54</v>
      </c>
      <c r="E33" s="134" t="s">
        <v>544</v>
      </c>
      <c r="F33" s="79">
        <v>42402</v>
      </c>
      <c r="G33" s="24">
        <v>1485377000</v>
      </c>
      <c r="H33" s="25" t="s">
        <v>55</v>
      </c>
      <c r="I33" s="110" t="s">
        <v>1177</v>
      </c>
      <c r="J33" s="110"/>
      <c r="K33" s="16">
        <v>42405</v>
      </c>
      <c r="L33" s="16">
        <v>42678</v>
      </c>
      <c r="M33" s="83" t="s">
        <v>1262</v>
      </c>
      <c r="N33" s="12" t="s">
        <v>56</v>
      </c>
    </row>
    <row r="34" spans="1:14" ht="132" x14ac:dyDescent="0.25">
      <c r="A34" s="25" t="s">
        <v>90</v>
      </c>
      <c r="B34" s="12" t="s">
        <v>97</v>
      </c>
      <c r="C34" s="12" t="s">
        <v>91</v>
      </c>
      <c r="D34" s="25" t="s">
        <v>92</v>
      </c>
      <c r="E34" s="133" t="s">
        <v>545</v>
      </c>
      <c r="F34" s="78">
        <v>42403</v>
      </c>
      <c r="G34" s="24">
        <v>1233933087</v>
      </c>
      <c r="H34" s="25" t="s">
        <v>93</v>
      </c>
      <c r="I34" s="112"/>
      <c r="J34" s="112"/>
      <c r="K34" s="16">
        <v>42404</v>
      </c>
      <c r="L34" s="16">
        <v>42447</v>
      </c>
      <c r="M34" s="83">
        <v>1</v>
      </c>
      <c r="N34" s="12" t="s">
        <v>13</v>
      </c>
    </row>
    <row r="35" spans="1:14" ht="96" x14ac:dyDescent="0.25">
      <c r="A35" s="25" t="s">
        <v>42</v>
      </c>
      <c r="B35" s="12" t="s">
        <v>189</v>
      </c>
      <c r="C35" s="12" t="s">
        <v>43</v>
      </c>
      <c r="D35" s="25" t="s">
        <v>44</v>
      </c>
      <c r="E35" s="132" t="s">
        <v>546</v>
      </c>
      <c r="F35" s="78">
        <v>42405</v>
      </c>
      <c r="G35" s="24">
        <v>200000000</v>
      </c>
      <c r="H35" s="25" t="s">
        <v>45</v>
      </c>
      <c r="I35" s="25"/>
      <c r="J35" s="25"/>
      <c r="K35" s="16">
        <v>42408</v>
      </c>
      <c r="L35" s="16">
        <v>42735</v>
      </c>
      <c r="M35" s="83">
        <v>0.72</v>
      </c>
      <c r="N35" s="12" t="s">
        <v>224</v>
      </c>
    </row>
    <row r="36" spans="1:14" ht="108" x14ac:dyDescent="0.25">
      <c r="A36" s="25" t="s">
        <v>200</v>
      </c>
      <c r="B36" s="12" t="s">
        <v>189</v>
      </c>
      <c r="C36" s="12" t="s">
        <v>201</v>
      </c>
      <c r="D36" s="25" t="s">
        <v>202</v>
      </c>
      <c r="E36" s="132" t="s">
        <v>547</v>
      </c>
      <c r="F36" s="78">
        <v>42408</v>
      </c>
      <c r="G36" s="24">
        <v>95700000</v>
      </c>
      <c r="H36" s="12" t="s">
        <v>203</v>
      </c>
      <c r="I36" s="25"/>
      <c r="J36" s="25"/>
      <c r="K36" s="16">
        <v>42408</v>
      </c>
      <c r="L36" s="16">
        <v>42735</v>
      </c>
      <c r="M36" s="83">
        <v>0.72</v>
      </c>
      <c r="N36" s="12" t="s">
        <v>224</v>
      </c>
    </row>
    <row r="37" spans="1:14" ht="120" x14ac:dyDescent="0.25">
      <c r="A37" s="25" t="s">
        <v>80</v>
      </c>
      <c r="B37" s="12" t="s">
        <v>81</v>
      </c>
      <c r="C37" s="12" t="s">
        <v>82</v>
      </c>
      <c r="D37" s="25">
        <v>43728806</v>
      </c>
      <c r="E37" s="134" t="s">
        <v>548</v>
      </c>
      <c r="F37" s="79">
        <v>42409</v>
      </c>
      <c r="G37" s="24">
        <v>100000000</v>
      </c>
      <c r="H37" s="25" t="s">
        <v>71</v>
      </c>
      <c r="I37" s="25"/>
      <c r="J37" s="25"/>
      <c r="K37" s="16">
        <v>42411</v>
      </c>
      <c r="L37" s="16">
        <v>42714</v>
      </c>
      <c r="M37" s="83" t="s">
        <v>1263</v>
      </c>
      <c r="N37" s="12" t="s">
        <v>1001</v>
      </c>
    </row>
    <row r="38" spans="1:14" ht="75" x14ac:dyDescent="0.25">
      <c r="A38" s="25" t="s">
        <v>68</v>
      </c>
      <c r="B38" s="12" t="s">
        <v>189</v>
      </c>
      <c r="C38" s="12" t="s">
        <v>69</v>
      </c>
      <c r="D38" s="25" t="s">
        <v>70</v>
      </c>
      <c r="E38" s="132" t="s">
        <v>549</v>
      </c>
      <c r="F38" s="78">
        <v>42410</v>
      </c>
      <c r="G38" s="24">
        <v>204627677</v>
      </c>
      <c r="H38" s="25" t="s">
        <v>71</v>
      </c>
      <c r="I38" s="25"/>
      <c r="J38" s="25"/>
      <c r="K38" s="16">
        <v>42415</v>
      </c>
      <c r="L38" s="16">
        <v>42718</v>
      </c>
      <c r="M38" s="83">
        <v>0.75</v>
      </c>
      <c r="N38" s="29" t="s">
        <v>224</v>
      </c>
    </row>
    <row r="39" spans="1:14" ht="348" x14ac:dyDescent="0.25">
      <c r="A39" s="25" t="s">
        <v>72</v>
      </c>
      <c r="B39" s="12" t="s">
        <v>52</v>
      </c>
      <c r="C39" s="12" t="s">
        <v>73</v>
      </c>
      <c r="D39" s="25" t="s">
        <v>74</v>
      </c>
      <c r="E39" s="132" t="s">
        <v>550</v>
      </c>
      <c r="F39" s="78">
        <v>42410</v>
      </c>
      <c r="G39" s="24">
        <v>34854116</v>
      </c>
      <c r="H39" s="25" t="s">
        <v>75</v>
      </c>
      <c r="I39" s="25"/>
      <c r="J39" s="25"/>
      <c r="K39" s="16">
        <v>42411</v>
      </c>
      <c r="L39" s="16">
        <v>42485</v>
      </c>
      <c r="M39" s="83">
        <v>1</v>
      </c>
      <c r="N39" s="12" t="s">
        <v>56</v>
      </c>
    </row>
    <row r="40" spans="1:14" ht="132" x14ac:dyDescent="0.25">
      <c r="A40" s="25" t="s">
        <v>133</v>
      </c>
      <c r="B40" s="12" t="s">
        <v>134</v>
      </c>
      <c r="C40" s="12" t="s">
        <v>135</v>
      </c>
      <c r="D40" s="25" t="s">
        <v>136</v>
      </c>
      <c r="E40" s="132" t="s">
        <v>551</v>
      </c>
      <c r="F40" s="78">
        <v>42410</v>
      </c>
      <c r="G40" s="24">
        <v>394000000</v>
      </c>
      <c r="H40" s="25" t="s">
        <v>137</v>
      </c>
      <c r="I40" s="25"/>
      <c r="J40" s="25"/>
      <c r="K40" s="16">
        <v>42411</v>
      </c>
      <c r="L40" s="16">
        <v>42733</v>
      </c>
      <c r="M40" s="83">
        <v>0.73</v>
      </c>
      <c r="N40" s="12" t="s">
        <v>265</v>
      </c>
    </row>
    <row r="41" spans="1:14" ht="108" x14ac:dyDescent="0.25">
      <c r="A41" s="25" t="s">
        <v>155</v>
      </c>
      <c r="B41" s="12" t="s">
        <v>52</v>
      </c>
      <c r="C41" s="12" t="s">
        <v>156</v>
      </c>
      <c r="D41" s="25" t="s">
        <v>157</v>
      </c>
      <c r="E41" s="132" t="s">
        <v>552</v>
      </c>
      <c r="F41" s="78">
        <v>42411</v>
      </c>
      <c r="G41" s="24">
        <v>40425000</v>
      </c>
      <c r="H41" s="25" t="s">
        <v>59</v>
      </c>
      <c r="I41" s="25"/>
      <c r="J41" s="25"/>
      <c r="K41" s="16">
        <v>42415</v>
      </c>
      <c r="L41" s="16">
        <v>42733</v>
      </c>
      <c r="M41" s="16" t="s">
        <v>1264</v>
      </c>
      <c r="N41" s="12" t="s">
        <v>56</v>
      </c>
    </row>
    <row r="42" spans="1:14" ht="156" x14ac:dyDescent="0.25">
      <c r="A42" s="25" t="s">
        <v>98</v>
      </c>
      <c r="B42" s="12" t="s">
        <v>81</v>
      </c>
      <c r="C42" s="12" t="s">
        <v>99</v>
      </c>
      <c r="D42" s="25" t="s">
        <v>100</v>
      </c>
      <c r="E42" s="132" t="s">
        <v>553</v>
      </c>
      <c r="F42" s="78">
        <v>42411</v>
      </c>
      <c r="G42" s="24">
        <v>36352000</v>
      </c>
      <c r="H42" s="25" t="s">
        <v>101</v>
      </c>
      <c r="I42" s="25"/>
      <c r="J42" s="25"/>
      <c r="K42" s="16">
        <v>42415</v>
      </c>
      <c r="L42" s="16">
        <v>42688</v>
      </c>
      <c r="M42" s="16" t="s">
        <v>1217</v>
      </c>
      <c r="N42" s="12" t="s">
        <v>102</v>
      </c>
    </row>
    <row r="43" spans="1:14" ht="144" x14ac:dyDescent="0.25">
      <c r="A43" s="25" t="s">
        <v>106</v>
      </c>
      <c r="B43" s="12" t="s">
        <v>107</v>
      </c>
      <c r="C43" s="12" t="s">
        <v>43</v>
      </c>
      <c r="D43" s="25" t="s">
        <v>44</v>
      </c>
      <c r="E43" s="132" t="s">
        <v>554</v>
      </c>
      <c r="F43" s="78">
        <v>42412</v>
      </c>
      <c r="G43" s="24">
        <v>594362208</v>
      </c>
      <c r="H43" s="25" t="s">
        <v>108</v>
      </c>
      <c r="I43" s="25"/>
      <c r="J43" s="25"/>
      <c r="K43" s="16">
        <v>42415</v>
      </c>
      <c r="L43" s="16">
        <v>42596</v>
      </c>
      <c r="M43" s="83">
        <v>1</v>
      </c>
      <c r="N43" s="12" t="s">
        <v>109</v>
      </c>
    </row>
    <row r="44" spans="1:14" ht="144" x14ac:dyDescent="0.25">
      <c r="A44" s="25" t="s">
        <v>204</v>
      </c>
      <c r="B44" s="12" t="s">
        <v>97</v>
      </c>
      <c r="C44" s="12" t="s">
        <v>205</v>
      </c>
      <c r="D44" s="25" t="s">
        <v>206</v>
      </c>
      <c r="E44" s="132" t="s">
        <v>555</v>
      </c>
      <c r="F44" s="78">
        <v>42412</v>
      </c>
      <c r="G44" s="24">
        <v>18792000</v>
      </c>
      <c r="H44" s="25" t="s">
        <v>108</v>
      </c>
      <c r="I44" s="12" t="s">
        <v>995</v>
      </c>
      <c r="J44" s="12"/>
      <c r="K44" s="16">
        <v>42415</v>
      </c>
      <c r="L44" s="16">
        <v>42596</v>
      </c>
      <c r="M44" s="83" t="s">
        <v>1265</v>
      </c>
      <c r="N44" s="12" t="s">
        <v>196</v>
      </c>
    </row>
    <row r="45" spans="1:14" ht="120" x14ac:dyDescent="0.25">
      <c r="A45" s="25" t="s">
        <v>164</v>
      </c>
      <c r="B45" s="12" t="s">
        <v>165</v>
      </c>
      <c r="C45" s="12" t="s">
        <v>166</v>
      </c>
      <c r="D45" s="25" t="s">
        <v>167</v>
      </c>
      <c r="E45" s="132" t="s">
        <v>556</v>
      </c>
      <c r="F45" s="78">
        <v>42412</v>
      </c>
      <c r="G45" s="24">
        <v>295000000</v>
      </c>
      <c r="H45" s="25" t="s">
        <v>168</v>
      </c>
      <c r="I45" s="25"/>
      <c r="J45" s="25"/>
      <c r="K45" s="16">
        <v>42413</v>
      </c>
      <c r="L45" s="16">
        <v>42533</v>
      </c>
      <c r="M45" s="83">
        <v>1</v>
      </c>
      <c r="N45" s="12" t="s">
        <v>169</v>
      </c>
    </row>
    <row r="46" spans="1:14" ht="108" x14ac:dyDescent="0.25">
      <c r="A46" s="25" t="s">
        <v>148</v>
      </c>
      <c r="B46" s="12" t="s">
        <v>189</v>
      </c>
      <c r="C46" s="12" t="s">
        <v>149</v>
      </c>
      <c r="D46" s="25" t="s">
        <v>152</v>
      </c>
      <c r="E46" s="132" t="s">
        <v>557</v>
      </c>
      <c r="F46" s="78">
        <v>42415</v>
      </c>
      <c r="G46" s="24">
        <v>1175000000</v>
      </c>
      <c r="H46" s="25" t="s">
        <v>153</v>
      </c>
      <c r="I46" s="25"/>
      <c r="J46" s="25"/>
      <c r="K46" s="16">
        <v>42417</v>
      </c>
      <c r="L46" s="16">
        <v>42735</v>
      </c>
      <c r="M46" s="16" t="s">
        <v>1266</v>
      </c>
      <c r="N46" s="12" t="s">
        <v>154</v>
      </c>
    </row>
    <row r="47" spans="1:14" ht="132" x14ac:dyDescent="0.25">
      <c r="A47" s="25" t="s">
        <v>162</v>
      </c>
      <c r="B47" s="12" t="s">
        <v>158</v>
      </c>
      <c r="C47" s="12" t="s">
        <v>159</v>
      </c>
      <c r="D47" s="25" t="s">
        <v>160</v>
      </c>
      <c r="E47" s="132" t="s">
        <v>558</v>
      </c>
      <c r="F47" s="78">
        <v>42415</v>
      </c>
      <c r="G47" s="24">
        <v>25923150</v>
      </c>
      <c r="H47" s="25" t="s">
        <v>59</v>
      </c>
      <c r="I47" s="25"/>
      <c r="J47" s="25"/>
      <c r="K47" s="16">
        <v>42416</v>
      </c>
      <c r="L47" s="16">
        <v>42734</v>
      </c>
      <c r="M47" s="16" t="s">
        <v>1266</v>
      </c>
      <c r="N47" s="12" t="s">
        <v>351</v>
      </c>
    </row>
    <row r="48" spans="1:14" ht="132" x14ac:dyDescent="0.25">
      <c r="A48" s="25" t="s">
        <v>103</v>
      </c>
      <c r="B48" s="12" t="s">
        <v>52</v>
      </c>
      <c r="C48" s="12" t="s">
        <v>104</v>
      </c>
      <c r="D48" s="25" t="s">
        <v>105</v>
      </c>
      <c r="E48" s="132" t="s">
        <v>559</v>
      </c>
      <c r="F48" s="78">
        <v>42415</v>
      </c>
      <c r="G48" s="24">
        <v>74057465</v>
      </c>
      <c r="H48" s="25" t="s">
        <v>59</v>
      </c>
      <c r="I48" s="25"/>
      <c r="J48" s="25"/>
      <c r="K48" s="16">
        <v>42416</v>
      </c>
      <c r="L48" s="16">
        <v>42734</v>
      </c>
      <c r="M48" s="16" t="s">
        <v>1266</v>
      </c>
      <c r="N48" s="12" t="s">
        <v>56</v>
      </c>
    </row>
    <row r="49" spans="1:14" ht="156" x14ac:dyDescent="0.25">
      <c r="A49" s="25" t="s">
        <v>332</v>
      </c>
      <c r="B49" s="12" t="s">
        <v>52</v>
      </c>
      <c r="C49" s="12" t="s">
        <v>333</v>
      </c>
      <c r="D49" s="25" t="s">
        <v>334</v>
      </c>
      <c r="E49" s="132" t="s">
        <v>560</v>
      </c>
      <c r="F49" s="78">
        <v>42415</v>
      </c>
      <c r="G49" s="24">
        <v>74057465</v>
      </c>
      <c r="H49" s="25" t="s">
        <v>59</v>
      </c>
      <c r="I49" s="25"/>
      <c r="J49" s="25"/>
      <c r="K49" s="16">
        <v>42416</v>
      </c>
      <c r="L49" s="16">
        <v>42734</v>
      </c>
      <c r="M49" s="16" t="s">
        <v>1266</v>
      </c>
      <c r="N49" s="12" t="s">
        <v>232</v>
      </c>
    </row>
    <row r="50" spans="1:14" ht="192" x14ac:dyDescent="0.25">
      <c r="A50" s="25" t="s">
        <v>150</v>
      </c>
      <c r="B50" s="12" t="s">
        <v>52</v>
      </c>
      <c r="C50" s="12" t="s">
        <v>151</v>
      </c>
      <c r="D50" s="25" t="s">
        <v>54</v>
      </c>
      <c r="E50" s="132" t="s">
        <v>561</v>
      </c>
      <c r="F50" s="78">
        <v>42415</v>
      </c>
      <c r="G50" s="24">
        <v>62500000</v>
      </c>
      <c r="H50" s="25" t="s">
        <v>75</v>
      </c>
      <c r="I50" s="25"/>
      <c r="J50" s="25"/>
      <c r="K50" s="16">
        <v>42419</v>
      </c>
      <c r="L50" s="16">
        <v>42493</v>
      </c>
      <c r="M50" s="83">
        <v>1</v>
      </c>
      <c r="N50" s="12" t="s">
        <v>56</v>
      </c>
    </row>
    <row r="51" spans="1:14" ht="192" x14ac:dyDescent="0.25">
      <c r="A51" s="25" t="s">
        <v>141</v>
      </c>
      <c r="B51" s="12" t="s">
        <v>142</v>
      </c>
      <c r="C51" s="12" t="s">
        <v>143</v>
      </c>
      <c r="D51" s="25" t="s">
        <v>144</v>
      </c>
      <c r="E51" s="132" t="s">
        <v>562</v>
      </c>
      <c r="F51" s="78">
        <v>42416</v>
      </c>
      <c r="G51" s="24">
        <v>220000000</v>
      </c>
      <c r="H51" s="25" t="s">
        <v>145</v>
      </c>
      <c r="I51" s="25"/>
      <c r="J51" s="25"/>
      <c r="K51" s="16">
        <v>42419</v>
      </c>
      <c r="L51" s="32">
        <v>42722</v>
      </c>
      <c r="M51" s="16" t="s">
        <v>1266</v>
      </c>
      <c r="N51" s="12" t="s">
        <v>147</v>
      </c>
    </row>
    <row r="52" spans="1:14" ht="108" x14ac:dyDescent="0.25">
      <c r="A52" s="25" t="s">
        <v>138</v>
      </c>
      <c r="B52" s="12" t="s">
        <v>97</v>
      </c>
      <c r="C52" s="12" t="s">
        <v>139</v>
      </c>
      <c r="D52" s="25" t="s">
        <v>140</v>
      </c>
      <c r="E52" s="132" t="s">
        <v>563</v>
      </c>
      <c r="F52" s="78">
        <v>42416</v>
      </c>
      <c r="G52" s="24">
        <v>321835655</v>
      </c>
      <c r="H52" s="25" t="s">
        <v>145</v>
      </c>
      <c r="I52" s="25"/>
      <c r="J52" s="25"/>
      <c r="K52" s="16">
        <v>42417</v>
      </c>
      <c r="L52" s="16">
        <v>42720</v>
      </c>
      <c r="M52" s="16" t="s">
        <v>1266</v>
      </c>
      <c r="N52" s="12" t="s">
        <v>146</v>
      </c>
    </row>
    <row r="53" spans="1:14" ht="180" x14ac:dyDescent="0.25">
      <c r="A53" s="25" t="s">
        <v>129</v>
      </c>
      <c r="B53" s="12" t="s">
        <v>189</v>
      </c>
      <c r="C53" s="12" t="s">
        <v>130</v>
      </c>
      <c r="D53" s="25" t="s">
        <v>131</v>
      </c>
      <c r="E53" s="133" t="s">
        <v>564</v>
      </c>
      <c r="F53" s="78">
        <v>42417</v>
      </c>
      <c r="G53" s="24">
        <v>2996895520</v>
      </c>
      <c r="H53" s="25" t="s">
        <v>132</v>
      </c>
      <c r="I53" s="12" t="s">
        <v>881</v>
      </c>
      <c r="J53" s="12"/>
      <c r="K53" s="16">
        <v>42422</v>
      </c>
      <c r="L53" s="16">
        <v>42521</v>
      </c>
      <c r="M53" s="83">
        <v>1</v>
      </c>
      <c r="N53" s="12" t="s">
        <v>224</v>
      </c>
    </row>
    <row r="54" spans="1:14" ht="120" x14ac:dyDescent="0.25">
      <c r="A54" s="25" t="s">
        <v>125</v>
      </c>
      <c r="B54" s="12" t="s">
        <v>52</v>
      </c>
      <c r="C54" s="12" t="s">
        <v>126</v>
      </c>
      <c r="D54" s="25" t="s">
        <v>74</v>
      </c>
      <c r="E54" s="133" t="s">
        <v>565</v>
      </c>
      <c r="F54" s="78">
        <v>42418</v>
      </c>
      <c r="G54" s="24">
        <v>89906800</v>
      </c>
      <c r="H54" s="25" t="s">
        <v>67</v>
      </c>
      <c r="I54" s="25"/>
      <c r="J54" s="25"/>
      <c r="K54" s="16">
        <v>42419</v>
      </c>
      <c r="L54" s="16">
        <v>42478</v>
      </c>
      <c r="M54" s="83">
        <v>1</v>
      </c>
      <c r="N54" s="12" t="s">
        <v>161</v>
      </c>
    </row>
    <row r="55" spans="1:14" ht="96" x14ac:dyDescent="0.25">
      <c r="A55" s="25" t="s">
        <v>118</v>
      </c>
      <c r="B55" s="12" t="s">
        <v>97</v>
      </c>
      <c r="C55" s="12" t="s">
        <v>119</v>
      </c>
      <c r="D55" s="25" t="s">
        <v>120</v>
      </c>
      <c r="E55" s="133" t="s">
        <v>566</v>
      </c>
      <c r="F55" s="78">
        <v>42418</v>
      </c>
      <c r="G55" s="24">
        <v>223000000</v>
      </c>
      <c r="H55" s="25" t="s">
        <v>121</v>
      </c>
      <c r="I55" s="25"/>
      <c r="J55" s="25"/>
      <c r="K55" s="16">
        <v>42419</v>
      </c>
      <c r="L55" s="16">
        <v>42734</v>
      </c>
      <c r="M55" s="16" t="s">
        <v>1266</v>
      </c>
      <c r="N55" s="12" t="s">
        <v>266</v>
      </c>
    </row>
    <row r="56" spans="1:14" ht="156" x14ac:dyDescent="0.25">
      <c r="A56" s="25" t="s">
        <v>127</v>
      </c>
      <c r="B56" s="12" t="s">
        <v>52</v>
      </c>
      <c r="C56" s="12" t="s">
        <v>128</v>
      </c>
      <c r="D56" s="25">
        <v>35696599</v>
      </c>
      <c r="E56" s="133" t="s">
        <v>567</v>
      </c>
      <c r="F56" s="78">
        <v>42418</v>
      </c>
      <c r="G56" s="24">
        <v>26500000</v>
      </c>
      <c r="H56" s="25" t="s">
        <v>71</v>
      </c>
      <c r="I56" s="25"/>
      <c r="J56" s="25"/>
      <c r="K56" s="16">
        <v>42422</v>
      </c>
      <c r="L56" s="16">
        <v>42725</v>
      </c>
      <c r="M56" s="83" t="s">
        <v>1263</v>
      </c>
      <c r="N56" s="34" t="s">
        <v>163</v>
      </c>
    </row>
    <row r="57" spans="1:14" ht="108" x14ac:dyDescent="0.25">
      <c r="A57" s="25" t="s">
        <v>122</v>
      </c>
      <c r="B57" s="12" t="s">
        <v>97</v>
      </c>
      <c r="C57" s="12" t="s">
        <v>123</v>
      </c>
      <c r="D57" s="25" t="s">
        <v>124</v>
      </c>
      <c r="E57" s="133" t="s">
        <v>568</v>
      </c>
      <c r="F57" s="78">
        <v>42418</v>
      </c>
      <c r="G57" s="24">
        <v>200000000</v>
      </c>
      <c r="H57" s="25" t="s">
        <v>108</v>
      </c>
      <c r="I57" s="25"/>
      <c r="J57" s="25"/>
      <c r="K57" s="16">
        <v>42419</v>
      </c>
      <c r="L57" s="16">
        <v>42600</v>
      </c>
      <c r="M57" s="83">
        <v>1</v>
      </c>
      <c r="N57" s="12" t="s">
        <v>266</v>
      </c>
    </row>
    <row r="58" spans="1:14" ht="135" x14ac:dyDescent="0.25">
      <c r="A58" s="25" t="s">
        <v>170</v>
      </c>
      <c r="B58" s="12" t="s">
        <v>921</v>
      </c>
      <c r="C58" s="12" t="s">
        <v>171</v>
      </c>
      <c r="D58" s="25" t="s">
        <v>172</v>
      </c>
      <c r="E58" s="133" t="s">
        <v>569</v>
      </c>
      <c r="F58" s="78">
        <v>42418</v>
      </c>
      <c r="G58" s="24">
        <v>139995994</v>
      </c>
      <c r="H58" s="25" t="s">
        <v>173</v>
      </c>
      <c r="I58" s="12" t="s">
        <v>815</v>
      </c>
      <c r="J58" s="12"/>
      <c r="K58" s="16">
        <v>42419</v>
      </c>
      <c r="L58" s="16">
        <v>42569</v>
      </c>
      <c r="M58" s="28" t="s">
        <v>1267</v>
      </c>
      <c r="N58" s="12" t="s">
        <v>175</v>
      </c>
    </row>
    <row r="59" spans="1:14" ht="120" x14ac:dyDescent="0.25">
      <c r="A59" s="25" t="s">
        <v>262</v>
      </c>
      <c r="B59" s="12" t="s">
        <v>81</v>
      </c>
      <c r="C59" s="12" t="s">
        <v>263</v>
      </c>
      <c r="D59" s="25" t="s">
        <v>264</v>
      </c>
      <c r="E59" s="135" t="s">
        <v>570</v>
      </c>
      <c r="F59" s="78">
        <v>42418</v>
      </c>
      <c r="G59" s="24">
        <v>18699200</v>
      </c>
      <c r="H59" s="25" t="s">
        <v>121</v>
      </c>
      <c r="I59" s="25"/>
      <c r="J59" s="25"/>
      <c r="K59" s="16">
        <v>42419</v>
      </c>
      <c r="L59" s="16">
        <v>42735</v>
      </c>
      <c r="M59" s="16" t="s">
        <v>1266</v>
      </c>
      <c r="N59" s="12" t="s">
        <v>675</v>
      </c>
    </row>
    <row r="60" spans="1:14" ht="180" x14ac:dyDescent="0.25">
      <c r="A60" s="25" t="s">
        <v>243</v>
      </c>
      <c r="B60" s="12" t="s">
        <v>134</v>
      </c>
      <c r="C60" s="12" t="s">
        <v>244</v>
      </c>
      <c r="D60" s="25" t="s">
        <v>245</v>
      </c>
      <c r="E60" s="133" t="s">
        <v>571</v>
      </c>
      <c r="F60" s="78">
        <v>42419</v>
      </c>
      <c r="G60" s="24">
        <v>72000000</v>
      </c>
      <c r="H60" s="25" t="s">
        <v>108</v>
      </c>
      <c r="I60" s="12" t="s">
        <v>1016</v>
      </c>
      <c r="J60" s="12"/>
      <c r="K60" s="16">
        <v>42422</v>
      </c>
      <c r="L60" s="16">
        <v>42603</v>
      </c>
      <c r="M60" s="16" t="s">
        <v>1268</v>
      </c>
      <c r="N60" s="12" t="s">
        <v>265</v>
      </c>
    </row>
    <row r="61" spans="1:14" ht="240" x14ac:dyDescent="0.25">
      <c r="A61" s="12" t="s">
        <v>292</v>
      </c>
      <c r="B61" s="12" t="s">
        <v>81</v>
      </c>
      <c r="C61" s="12" t="s">
        <v>291</v>
      </c>
      <c r="D61" s="12" t="s">
        <v>290</v>
      </c>
      <c r="E61" s="135" t="s">
        <v>572</v>
      </c>
      <c r="F61" s="78">
        <v>42420</v>
      </c>
      <c r="G61" s="26" t="s">
        <v>174</v>
      </c>
      <c r="H61" s="12" t="s">
        <v>289</v>
      </c>
      <c r="I61" s="12"/>
      <c r="J61" s="12"/>
      <c r="K61" s="32">
        <v>42420</v>
      </c>
      <c r="L61" s="32">
        <v>44246</v>
      </c>
      <c r="M61" s="32" t="s">
        <v>1269</v>
      </c>
      <c r="N61" s="12" t="s">
        <v>211</v>
      </c>
    </row>
    <row r="62" spans="1:14" ht="288" x14ac:dyDescent="0.25">
      <c r="A62" s="25" t="s">
        <v>250</v>
      </c>
      <c r="B62" s="12" t="s">
        <v>251</v>
      </c>
      <c r="C62" s="12" t="s">
        <v>252</v>
      </c>
      <c r="D62" s="25" t="s">
        <v>253</v>
      </c>
      <c r="E62" s="133" t="s">
        <v>573</v>
      </c>
      <c r="F62" s="78">
        <v>42422</v>
      </c>
      <c r="G62" s="24">
        <v>329000000</v>
      </c>
      <c r="H62" s="25" t="s">
        <v>71</v>
      </c>
      <c r="I62" s="25"/>
      <c r="J62" s="25"/>
      <c r="K62" s="16">
        <v>42424</v>
      </c>
      <c r="L62" s="16">
        <v>42727</v>
      </c>
      <c r="M62" s="83" t="s">
        <v>1270</v>
      </c>
      <c r="N62" s="12" t="s">
        <v>13</v>
      </c>
    </row>
    <row r="63" spans="1:14" ht="84" x14ac:dyDescent="0.25">
      <c r="A63" s="25" t="s">
        <v>246</v>
      </c>
      <c r="B63" s="12" t="s">
        <v>97</v>
      </c>
      <c r="C63" s="12" t="s">
        <v>247</v>
      </c>
      <c r="D63" s="25" t="s">
        <v>248</v>
      </c>
      <c r="E63" s="133" t="s">
        <v>574</v>
      </c>
      <c r="F63" s="78">
        <v>42422</v>
      </c>
      <c r="G63" s="24">
        <v>58722514</v>
      </c>
      <c r="H63" s="25" t="s">
        <v>249</v>
      </c>
      <c r="I63" s="25"/>
      <c r="J63" s="25"/>
      <c r="K63" s="16">
        <v>42430</v>
      </c>
      <c r="L63" s="16">
        <v>42460</v>
      </c>
      <c r="M63" s="83">
        <v>1</v>
      </c>
      <c r="N63" s="12" t="s">
        <v>196</v>
      </c>
    </row>
    <row r="64" spans="1:14" ht="90" x14ac:dyDescent="0.25">
      <c r="A64" s="25" t="s">
        <v>240</v>
      </c>
      <c r="B64" s="12" t="s">
        <v>114</v>
      </c>
      <c r="C64" s="12" t="s">
        <v>241</v>
      </c>
      <c r="D64" s="25" t="s">
        <v>1008</v>
      </c>
      <c r="E64" s="136" t="s">
        <v>575</v>
      </c>
      <c r="F64" s="79">
        <v>42422</v>
      </c>
      <c r="G64" s="24">
        <v>9563543</v>
      </c>
      <c r="H64" s="25" t="s">
        <v>281</v>
      </c>
      <c r="I64" s="25"/>
      <c r="J64" s="25"/>
      <c r="K64" s="16">
        <v>42425</v>
      </c>
      <c r="L64" s="16">
        <v>42735</v>
      </c>
      <c r="M64" s="16" t="s">
        <v>1271</v>
      </c>
      <c r="N64" s="12" t="s">
        <v>432</v>
      </c>
    </row>
    <row r="65" spans="1:14" x14ac:dyDescent="0.25">
      <c r="A65" s="101" t="s">
        <v>242</v>
      </c>
      <c r="B65" s="80" t="s">
        <v>328</v>
      </c>
      <c r="C65" s="12"/>
      <c r="D65" s="25"/>
      <c r="E65" s="101"/>
      <c r="F65" s="78">
        <v>42422</v>
      </c>
      <c r="G65" s="24"/>
      <c r="H65" s="25"/>
      <c r="I65" s="25"/>
      <c r="J65" s="25"/>
      <c r="K65" s="16"/>
      <c r="L65" s="16"/>
      <c r="M65" s="16"/>
      <c r="N65" s="12"/>
    </row>
    <row r="66" spans="1:14" ht="96" x14ac:dyDescent="0.25">
      <c r="A66" s="25" t="s">
        <v>278</v>
      </c>
      <c r="B66" s="12" t="s">
        <v>114</v>
      </c>
      <c r="C66" s="12" t="s">
        <v>279</v>
      </c>
      <c r="D66" s="25" t="s">
        <v>280</v>
      </c>
      <c r="E66" s="136" t="s">
        <v>577</v>
      </c>
      <c r="F66" s="79">
        <v>42422</v>
      </c>
      <c r="G66" s="24">
        <v>54511498</v>
      </c>
      <c r="H66" s="25" t="s">
        <v>281</v>
      </c>
      <c r="I66" s="25"/>
      <c r="J66" s="25"/>
      <c r="K66" s="16">
        <v>42425</v>
      </c>
      <c r="L66" s="16">
        <v>42735</v>
      </c>
      <c r="M66" s="16" t="s">
        <v>1271</v>
      </c>
      <c r="N66" s="12" t="s">
        <v>288</v>
      </c>
    </row>
    <row r="67" spans="1:14" ht="120" x14ac:dyDescent="0.25">
      <c r="A67" s="25" t="s">
        <v>254</v>
      </c>
      <c r="B67" s="12" t="s">
        <v>81</v>
      </c>
      <c r="C67" s="12" t="s">
        <v>255</v>
      </c>
      <c r="D67" s="25" t="s">
        <v>256</v>
      </c>
      <c r="E67" s="133" t="s">
        <v>578</v>
      </c>
      <c r="F67" s="78">
        <v>42422</v>
      </c>
      <c r="G67" s="24">
        <v>4510080</v>
      </c>
      <c r="H67" s="12" t="s">
        <v>257</v>
      </c>
      <c r="I67" s="25"/>
      <c r="J67" s="25"/>
      <c r="K67" s="16">
        <v>42423</v>
      </c>
      <c r="L67" s="16">
        <v>42426</v>
      </c>
      <c r="M67" s="83">
        <v>1</v>
      </c>
      <c r="N67" s="12" t="s">
        <v>267</v>
      </c>
    </row>
    <row r="68" spans="1:14" ht="228" x14ac:dyDescent="0.25">
      <c r="A68" s="25" t="s">
        <v>237</v>
      </c>
      <c r="B68" s="12" t="s">
        <v>97</v>
      </c>
      <c r="C68" s="12" t="s">
        <v>238</v>
      </c>
      <c r="D68" s="25" t="s">
        <v>239</v>
      </c>
      <c r="E68" s="133" t="s">
        <v>579</v>
      </c>
      <c r="F68" s="78">
        <v>42422</v>
      </c>
      <c r="G68" s="24">
        <v>464900000</v>
      </c>
      <c r="H68" s="25" t="s">
        <v>88</v>
      </c>
      <c r="I68" s="12" t="s">
        <v>1129</v>
      </c>
      <c r="J68" s="12"/>
      <c r="K68" s="16">
        <v>42423</v>
      </c>
      <c r="L68" s="16">
        <v>42665</v>
      </c>
      <c r="M68" s="16" t="s">
        <v>1272</v>
      </c>
      <c r="N68" s="12" t="s">
        <v>196</v>
      </c>
    </row>
    <row r="69" spans="1:14" ht="108" x14ac:dyDescent="0.25">
      <c r="A69" s="25" t="s">
        <v>258</v>
      </c>
      <c r="B69" s="12" t="s">
        <v>52</v>
      </c>
      <c r="C69" s="12" t="s">
        <v>259</v>
      </c>
      <c r="D69" s="25" t="s">
        <v>260</v>
      </c>
      <c r="E69" s="136" t="s">
        <v>580</v>
      </c>
      <c r="F69" s="79">
        <v>42423</v>
      </c>
      <c r="G69" s="24">
        <v>26500000</v>
      </c>
      <c r="H69" s="25" t="s">
        <v>71</v>
      </c>
      <c r="I69" s="25"/>
      <c r="J69" s="25"/>
      <c r="K69" s="16">
        <v>42425</v>
      </c>
      <c r="L69" s="16">
        <v>42728</v>
      </c>
      <c r="M69" s="16" t="s">
        <v>1273</v>
      </c>
      <c r="N69" s="12" t="s">
        <v>268</v>
      </c>
    </row>
    <row r="70" spans="1:14" ht="150" x14ac:dyDescent="0.25">
      <c r="A70" s="25" t="s">
        <v>270</v>
      </c>
      <c r="B70" s="12" t="s">
        <v>189</v>
      </c>
      <c r="C70" s="12" t="s">
        <v>271</v>
      </c>
      <c r="D70" s="25" t="s">
        <v>277</v>
      </c>
      <c r="E70" s="133" t="s">
        <v>581</v>
      </c>
      <c r="F70" s="78">
        <v>42425</v>
      </c>
      <c r="G70" s="24">
        <v>27392000</v>
      </c>
      <c r="H70" s="25" t="s">
        <v>195</v>
      </c>
      <c r="I70" s="12" t="s">
        <v>994</v>
      </c>
      <c r="J70" s="12"/>
      <c r="K70" s="16">
        <v>42426</v>
      </c>
      <c r="L70" s="16">
        <v>42576</v>
      </c>
      <c r="M70" s="16" t="s">
        <v>1274</v>
      </c>
      <c r="N70" s="12" t="s">
        <v>303</v>
      </c>
    </row>
    <row r="71" spans="1:14" ht="132" x14ac:dyDescent="0.25">
      <c r="A71" s="25" t="s">
        <v>272</v>
      </c>
      <c r="B71" s="12" t="s">
        <v>276</v>
      </c>
      <c r="C71" s="12" t="s">
        <v>273</v>
      </c>
      <c r="D71" s="25">
        <v>1036650012</v>
      </c>
      <c r="E71" s="137" t="s">
        <v>582</v>
      </c>
      <c r="F71" s="78">
        <v>42426</v>
      </c>
      <c r="G71" s="24">
        <v>23500000</v>
      </c>
      <c r="H71" s="25" t="s">
        <v>71</v>
      </c>
      <c r="I71" s="25"/>
      <c r="J71" s="25"/>
      <c r="K71" s="16">
        <v>42426</v>
      </c>
      <c r="L71" s="16">
        <v>42729</v>
      </c>
      <c r="M71" s="16" t="s">
        <v>1273</v>
      </c>
      <c r="N71" s="12" t="s">
        <v>232</v>
      </c>
    </row>
    <row r="72" spans="1:14" ht="120" x14ac:dyDescent="0.25">
      <c r="A72" s="25" t="s">
        <v>274</v>
      </c>
      <c r="B72" s="12" t="s">
        <v>276</v>
      </c>
      <c r="C72" s="12" t="s">
        <v>275</v>
      </c>
      <c r="D72" s="25">
        <v>91243497</v>
      </c>
      <c r="E72" s="138" t="s">
        <v>583</v>
      </c>
      <c r="F72" s="79">
        <v>42426</v>
      </c>
      <c r="G72" s="24">
        <v>55000000</v>
      </c>
      <c r="H72" s="25" t="s">
        <v>71</v>
      </c>
      <c r="I72" s="25"/>
      <c r="J72" s="25"/>
      <c r="K72" s="16">
        <v>42429</v>
      </c>
      <c r="L72" s="16">
        <v>42732</v>
      </c>
      <c r="M72" s="83">
        <v>0.7</v>
      </c>
      <c r="N72" s="12" t="s">
        <v>232</v>
      </c>
    </row>
    <row r="73" spans="1:14" x14ac:dyDescent="0.25">
      <c r="A73" s="101" t="s">
        <v>331</v>
      </c>
      <c r="B73" s="80" t="s">
        <v>328</v>
      </c>
      <c r="C73" s="12"/>
      <c r="D73" s="25"/>
      <c r="E73" s="101"/>
      <c r="F73" s="78">
        <v>42429</v>
      </c>
      <c r="G73" s="24"/>
      <c r="H73" s="25"/>
      <c r="I73" s="25"/>
      <c r="J73" s="25"/>
      <c r="K73" s="16"/>
      <c r="L73" s="16"/>
      <c r="M73" s="16"/>
      <c r="N73" s="12"/>
    </row>
    <row r="74" spans="1:14" ht="90" x14ac:dyDescent="0.25">
      <c r="A74" s="25" t="s">
        <v>282</v>
      </c>
      <c r="B74" s="12" t="s">
        <v>276</v>
      </c>
      <c r="C74" s="12" t="s">
        <v>283</v>
      </c>
      <c r="D74" s="25" t="s">
        <v>284</v>
      </c>
      <c r="E74" s="138" t="s">
        <v>584</v>
      </c>
      <c r="F74" s="79">
        <v>42429</v>
      </c>
      <c r="G74" s="24">
        <v>23500000</v>
      </c>
      <c r="H74" s="25" t="s">
        <v>71</v>
      </c>
      <c r="I74" s="25"/>
      <c r="J74" s="25"/>
      <c r="K74" s="16">
        <v>42430</v>
      </c>
      <c r="L74" s="16">
        <v>42735</v>
      </c>
      <c r="M74" s="83">
        <v>0.7</v>
      </c>
      <c r="N74" s="12" t="s">
        <v>56</v>
      </c>
    </row>
    <row r="75" spans="1:14" ht="96" x14ac:dyDescent="0.25">
      <c r="A75" s="25" t="s">
        <v>285</v>
      </c>
      <c r="B75" s="12" t="s">
        <v>189</v>
      </c>
      <c r="C75" s="12" t="s">
        <v>287</v>
      </c>
      <c r="D75" s="25" t="s">
        <v>286</v>
      </c>
      <c r="E75" s="132" t="s">
        <v>585</v>
      </c>
      <c r="F75" s="78">
        <v>42429</v>
      </c>
      <c r="G75" s="24">
        <v>375364000</v>
      </c>
      <c r="H75" s="25" t="s">
        <v>318</v>
      </c>
      <c r="I75" s="25"/>
      <c r="J75" s="25"/>
      <c r="K75" s="16">
        <v>42431</v>
      </c>
      <c r="L75" s="16">
        <v>42735</v>
      </c>
      <c r="M75" s="83">
        <v>0.7</v>
      </c>
      <c r="N75" s="12" t="s">
        <v>319</v>
      </c>
    </row>
    <row r="76" spans="1:14" ht="156" x14ac:dyDescent="0.25">
      <c r="A76" s="25" t="s">
        <v>748</v>
      </c>
      <c r="B76" s="12" t="s">
        <v>276</v>
      </c>
      <c r="C76" s="12" t="s">
        <v>293</v>
      </c>
      <c r="D76" s="25" t="s">
        <v>174</v>
      </c>
      <c r="E76" s="139" t="s">
        <v>586</v>
      </c>
      <c r="F76" s="78">
        <v>42430</v>
      </c>
      <c r="G76" s="24">
        <v>25878906</v>
      </c>
      <c r="H76" s="25" t="s">
        <v>71</v>
      </c>
      <c r="I76" s="25"/>
      <c r="J76" s="25"/>
      <c r="K76" s="16">
        <v>42430</v>
      </c>
      <c r="L76" s="16">
        <v>42735</v>
      </c>
      <c r="M76" s="83">
        <v>0.7</v>
      </c>
      <c r="N76" s="12" t="s">
        <v>232</v>
      </c>
    </row>
    <row r="77" spans="1:14" ht="195" x14ac:dyDescent="0.25">
      <c r="A77" s="25" t="s">
        <v>294</v>
      </c>
      <c r="B77" s="12" t="s">
        <v>165</v>
      </c>
      <c r="C77" s="12" t="s">
        <v>295</v>
      </c>
      <c r="D77" s="25" t="s">
        <v>304</v>
      </c>
      <c r="E77" s="37" t="s">
        <v>587</v>
      </c>
      <c r="F77" s="78">
        <v>42430</v>
      </c>
      <c r="G77" s="24">
        <v>73480890</v>
      </c>
      <c r="H77" s="25" t="s">
        <v>71</v>
      </c>
      <c r="I77" s="25"/>
      <c r="J77" s="25"/>
      <c r="K77" s="16">
        <v>42430</v>
      </c>
      <c r="L77" s="16">
        <v>42735</v>
      </c>
      <c r="M77" s="83">
        <v>0.7</v>
      </c>
      <c r="N77" s="12" t="s">
        <v>317</v>
      </c>
    </row>
    <row r="78" spans="1:14" ht="132" x14ac:dyDescent="0.25">
      <c r="A78" s="39" t="s">
        <v>296</v>
      </c>
      <c r="B78" s="12" t="s">
        <v>251</v>
      </c>
      <c r="C78" s="12" t="s">
        <v>297</v>
      </c>
      <c r="D78" s="25" t="s">
        <v>305</v>
      </c>
      <c r="E78" s="139" t="s">
        <v>588</v>
      </c>
      <c r="F78" s="78">
        <v>42431</v>
      </c>
      <c r="G78" s="24">
        <v>342583264</v>
      </c>
      <c r="H78" s="25" t="s">
        <v>306</v>
      </c>
      <c r="I78" s="25"/>
      <c r="J78" s="25"/>
      <c r="K78" s="16">
        <v>42436</v>
      </c>
      <c r="L78" s="16">
        <v>42722</v>
      </c>
      <c r="M78" s="83">
        <v>0.7</v>
      </c>
      <c r="N78" s="12" t="s">
        <v>307</v>
      </c>
    </row>
    <row r="79" spans="1:14" ht="96" x14ac:dyDescent="0.25">
      <c r="A79" s="25" t="s">
        <v>298</v>
      </c>
      <c r="B79" s="12" t="s">
        <v>189</v>
      </c>
      <c r="C79" s="12" t="s">
        <v>299</v>
      </c>
      <c r="D79" s="25" t="s">
        <v>323</v>
      </c>
      <c r="E79" s="139" t="s">
        <v>589</v>
      </c>
      <c r="F79" s="78">
        <v>42432</v>
      </c>
      <c r="G79" s="24">
        <v>25251840</v>
      </c>
      <c r="H79" s="25" t="s">
        <v>168</v>
      </c>
      <c r="I79" s="25"/>
      <c r="J79" s="25"/>
      <c r="K79" s="16">
        <v>42436</v>
      </c>
      <c r="L79" s="16">
        <v>42557</v>
      </c>
      <c r="M79" s="83">
        <v>1</v>
      </c>
      <c r="N79" s="12" t="s">
        <v>224</v>
      </c>
    </row>
    <row r="80" spans="1:14" ht="228" x14ac:dyDescent="0.25">
      <c r="A80" s="25" t="s">
        <v>300</v>
      </c>
      <c r="B80" s="12" t="s">
        <v>301</v>
      </c>
      <c r="C80" s="12" t="s">
        <v>302</v>
      </c>
      <c r="D80" s="25" t="s">
        <v>320</v>
      </c>
      <c r="E80" s="139" t="s">
        <v>590</v>
      </c>
      <c r="F80" s="78">
        <v>42432</v>
      </c>
      <c r="G80" s="24">
        <v>19473686</v>
      </c>
      <c r="H80" s="25" t="s">
        <v>321</v>
      </c>
      <c r="I80" s="25"/>
      <c r="J80" s="25"/>
      <c r="K80" s="16">
        <v>42437</v>
      </c>
      <c r="L80" s="16">
        <v>42735</v>
      </c>
      <c r="M80" s="83">
        <v>0.68</v>
      </c>
      <c r="N80" s="12" t="s">
        <v>322</v>
      </c>
    </row>
    <row r="81" spans="1:14" ht="96" x14ac:dyDescent="0.25">
      <c r="A81" s="25" t="s">
        <v>308</v>
      </c>
      <c r="B81" s="12" t="s">
        <v>301</v>
      </c>
      <c r="C81" s="12" t="s">
        <v>309</v>
      </c>
      <c r="D81" s="25" t="s">
        <v>310</v>
      </c>
      <c r="E81" s="139" t="s">
        <v>591</v>
      </c>
      <c r="F81" s="78">
        <v>42432</v>
      </c>
      <c r="G81" s="24">
        <v>708760445</v>
      </c>
      <c r="H81" s="25" t="s">
        <v>311</v>
      </c>
      <c r="I81" s="25"/>
      <c r="J81" s="25"/>
      <c r="K81" s="16">
        <v>42432</v>
      </c>
      <c r="L81" s="16">
        <v>42735</v>
      </c>
      <c r="M81" s="83">
        <v>0.7</v>
      </c>
      <c r="N81" s="12" t="s">
        <v>102</v>
      </c>
    </row>
    <row r="82" spans="1:14" ht="180" x14ac:dyDescent="0.25">
      <c r="A82" s="25" t="s">
        <v>312</v>
      </c>
      <c r="B82" s="12" t="s">
        <v>313</v>
      </c>
      <c r="C82" s="12" t="s">
        <v>314</v>
      </c>
      <c r="D82" s="25" t="s">
        <v>315</v>
      </c>
      <c r="E82" s="139" t="s">
        <v>592</v>
      </c>
      <c r="F82" s="78">
        <v>42433</v>
      </c>
      <c r="G82" s="24">
        <v>4988000</v>
      </c>
      <c r="H82" s="25" t="s">
        <v>316</v>
      </c>
      <c r="I82" s="25"/>
      <c r="J82" s="25"/>
      <c r="K82" s="16">
        <v>42434</v>
      </c>
      <c r="L82" s="16">
        <v>42439</v>
      </c>
      <c r="M82" s="83">
        <v>1</v>
      </c>
      <c r="N82" s="12" t="s">
        <v>303</v>
      </c>
    </row>
    <row r="83" spans="1:14" ht="132.75" x14ac:dyDescent="0.25">
      <c r="A83" s="25" t="s">
        <v>324</v>
      </c>
      <c r="B83" s="12" t="s">
        <v>251</v>
      </c>
      <c r="C83" s="12" t="s">
        <v>325</v>
      </c>
      <c r="D83" s="25" t="s">
        <v>339</v>
      </c>
      <c r="E83" s="140" t="s">
        <v>593</v>
      </c>
      <c r="F83" s="78">
        <v>42437</v>
      </c>
      <c r="G83" s="24">
        <v>465000000</v>
      </c>
      <c r="H83" s="25" t="s">
        <v>340</v>
      </c>
      <c r="I83" s="25"/>
      <c r="J83" s="25"/>
      <c r="K83" s="16">
        <v>42439</v>
      </c>
      <c r="L83" s="16">
        <v>42728</v>
      </c>
      <c r="M83" s="121" t="s">
        <v>1275</v>
      </c>
      <c r="N83" s="12" t="s">
        <v>341</v>
      </c>
    </row>
    <row r="84" spans="1:14" ht="96" x14ac:dyDescent="0.25">
      <c r="A84" s="25" t="s">
        <v>326</v>
      </c>
      <c r="B84" s="12" t="s">
        <v>251</v>
      </c>
      <c r="C84" s="12" t="s">
        <v>327</v>
      </c>
      <c r="D84" s="25" t="s">
        <v>349</v>
      </c>
      <c r="E84" s="139" t="s">
        <v>594</v>
      </c>
      <c r="F84" s="78">
        <v>42437</v>
      </c>
      <c r="G84" s="24">
        <v>150000000</v>
      </c>
      <c r="H84" s="25" t="s">
        <v>350</v>
      </c>
      <c r="I84" s="25"/>
      <c r="J84" s="25"/>
      <c r="K84" s="16">
        <v>42438</v>
      </c>
      <c r="L84" s="16">
        <v>42735</v>
      </c>
      <c r="M84" s="16" t="s">
        <v>1276</v>
      </c>
      <c r="N84" s="12" t="s">
        <v>266</v>
      </c>
    </row>
    <row r="85" spans="1:14" ht="165" x14ac:dyDescent="0.25">
      <c r="A85" s="12" t="s">
        <v>352</v>
      </c>
      <c r="B85" s="12" t="s">
        <v>81</v>
      </c>
      <c r="C85" s="12" t="s">
        <v>353</v>
      </c>
      <c r="D85" s="12" t="s">
        <v>178</v>
      </c>
      <c r="E85" s="139" t="s">
        <v>595</v>
      </c>
      <c r="F85" s="78">
        <v>42438</v>
      </c>
      <c r="G85" s="26">
        <v>30000000</v>
      </c>
      <c r="H85" s="12" t="s">
        <v>354</v>
      </c>
      <c r="I85" s="12" t="s">
        <v>1140</v>
      </c>
      <c r="J85" s="12"/>
      <c r="K85" s="32">
        <v>42464</v>
      </c>
      <c r="L85" s="32">
        <v>42647</v>
      </c>
      <c r="M85" s="32" t="s">
        <v>1277</v>
      </c>
      <c r="N85" s="12" t="s">
        <v>416</v>
      </c>
    </row>
    <row r="86" spans="1:14" ht="240" x14ac:dyDescent="0.25">
      <c r="A86" s="25" t="s">
        <v>344</v>
      </c>
      <c r="B86" s="12" t="s">
        <v>346</v>
      </c>
      <c r="C86" s="12" t="s">
        <v>345</v>
      </c>
      <c r="D86" s="25" t="s">
        <v>347</v>
      </c>
      <c r="E86" s="139" t="s">
        <v>596</v>
      </c>
      <c r="F86" s="78">
        <v>42439</v>
      </c>
      <c r="G86" s="24">
        <v>1500000000</v>
      </c>
      <c r="H86" s="25" t="s">
        <v>55</v>
      </c>
      <c r="I86" s="25"/>
      <c r="J86" s="25"/>
      <c r="K86" s="16">
        <v>42439</v>
      </c>
      <c r="L86" s="16">
        <v>42713</v>
      </c>
      <c r="M86" s="16" t="s">
        <v>1278</v>
      </c>
      <c r="N86" s="12" t="s">
        <v>348</v>
      </c>
    </row>
    <row r="87" spans="1:14" ht="168" x14ac:dyDescent="0.25">
      <c r="A87" s="25" t="s">
        <v>355</v>
      </c>
      <c r="B87" s="12" t="s">
        <v>356</v>
      </c>
      <c r="C87" s="12" t="s">
        <v>38</v>
      </c>
      <c r="D87" s="25" t="s">
        <v>39</v>
      </c>
      <c r="E87" s="139" t="s">
        <v>597</v>
      </c>
      <c r="F87" s="78">
        <v>42446</v>
      </c>
      <c r="G87" s="24">
        <v>797691274</v>
      </c>
      <c r="H87" s="12" t="s">
        <v>357</v>
      </c>
      <c r="I87" s="25"/>
      <c r="J87" s="25"/>
      <c r="K87" s="16">
        <v>42446</v>
      </c>
      <c r="L87" s="16">
        <v>42733</v>
      </c>
      <c r="M87" s="16" t="s">
        <v>1279</v>
      </c>
      <c r="N87" s="12" t="s">
        <v>358</v>
      </c>
    </row>
    <row r="88" spans="1:14" ht="90" x14ac:dyDescent="0.25">
      <c r="A88" s="36" t="s">
        <v>359</v>
      </c>
      <c r="B88" s="12" t="s">
        <v>165</v>
      </c>
      <c r="C88" s="35" t="s">
        <v>360</v>
      </c>
      <c r="D88" s="12" t="s">
        <v>378</v>
      </c>
      <c r="E88" s="135" t="s">
        <v>598</v>
      </c>
      <c r="F88" s="78">
        <v>42447</v>
      </c>
      <c r="G88" s="26">
        <v>5037300</v>
      </c>
      <c r="H88" s="12" t="s">
        <v>379</v>
      </c>
      <c r="I88" s="25"/>
      <c r="J88" s="25"/>
      <c r="K88" s="32">
        <v>42447</v>
      </c>
      <c r="L88" s="32">
        <v>42468</v>
      </c>
      <c r="M88" s="83">
        <v>1</v>
      </c>
      <c r="N88" s="12" t="s">
        <v>228</v>
      </c>
    </row>
    <row r="89" spans="1:14" ht="180" x14ac:dyDescent="0.25">
      <c r="A89" s="12" t="s">
        <v>361</v>
      </c>
      <c r="B89" s="12" t="s">
        <v>392</v>
      </c>
      <c r="C89" s="12" t="s">
        <v>362</v>
      </c>
      <c r="D89" s="12" t="s">
        <v>393</v>
      </c>
      <c r="E89" s="135" t="s">
        <v>599</v>
      </c>
      <c r="F89" s="78">
        <v>42447</v>
      </c>
      <c r="G89" s="26">
        <v>79584756</v>
      </c>
      <c r="H89" s="12" t="s">
        <v>498</v>
      </c>
      <c r="I89" s="12"/>
      <c r="J89" s="12"/>
      <c r="K89" s="32">
        <v>42457</v>
      </c>
      <c r="L89" s="32">
        <v>42735</v>
      </c>
      <c r="M89" s="16" t="s">
        <v>1280</v>
      </c>
      <c r="N89" s="12" t="s">
        <v>424</v>
      </c>
    </row>
    <row r="90" spans="1:14" ht="72" x14ac:dyDescent="0.25">
      <c r="A90" s="36" t="s">
        <v>363</v>
      </c>
      <c r="B90" s="12" t="s">
        <v>365</v>
      </c>
      <c r="C90" s="35" t="s">
        <v>364</v>
      </c>
      <c r="D90" s="25" t="s">
        <v>366</v>
      </c>
      <c r="E90" s="133" t="s">
        <v>600</v>
      </c>
      <c r="F90" s="78">
        <v>42447</v>
      </c>
      <c r="G90" s="24">
        <v>36020360</v>
      </c>
      <c r="H90" s="25" t="s">
        <v>67</v>
      </c>
      <c r="I90" s="25"/>
      <c r="J90" s="25"/>
      <c r="K90" s="16">
        <v>42460</v>
      </c>
      <c r="L90" s="16">
        <v>42520</v>
      </c>
      <c r="M90" s="83">
        <v>1</v>
      </c>
      <c r="N90" s="12" t="s">
        <v>367</v>
      </c>
    </row>
    <row r="91" spans="1:14" ht="165" x14ac:dyDescent="0.25">
      <c r="A91" s="36" t="s">
        <v>368</v>
      </c>
      <c r="B91" s="12" t="s">
        <v>380</v>
      </c>
      <c r="C91" s="35" t="s">
        <v>369</v>
      </c>
      <c r="D91" s="25" t="s">
        <v>381</v>
      </c>
      <c r="E91" s="133" t="s">
        <v>601</v>
      </c>
      <c r="F91" s="78">
        <v>42458</v>
      </c>
      <c r="G91" s="24">
        <v>1863862112</v>
      </c>
      <c r="H91" s="25" t="s">
        <v>55</v>
      </c>
      <c r="I91" s="25"/>
      <c r="J91" s="25"/>
      <c r="K91" s="16">
        <v>42461</v>
      </c>
      <c r="L91" s="16">
        <v>42735</v>
      </c>
      <c r="M91" s="16" t="s">
        <v>1187</v>
      </c>
      <c r="N91" s="12" t="s">
        <v>431</v>
      </c>
    </row>
    <row r="92" spans="1:14" ht="96" x14ac:dyDescent="0.25">
      <c r="A92" s="36" t="s">
        <v>370</v>
      </c>
      <c r="B92" s="12" t="s">
        <v>251</v>
      </c>
      <c r="C92" s="35" t="s">
        <v>371</v>
      </c>
      <c r="D92" s="25" t="s">
        <v>394</v>
      </c>
      <c r="E92" s="133" t="s">
        <v>602</v>
      </c>
      <c r="F92" s="78">
        <v>42459</v>
      </c>
      <c r="G92" s="24">
        <v>1583984601</v>
      </c>
      <c r="H92" s="25" t="s">
        <v>395</v>
      </c>
      <c r="I92" s="25"/>
      <c r="J92" s="25"/>
      <c r="K92" s="16">
        <v>42461</v>
      </c>
      <c r="L92" s="16">
        <v>42720</v>
      </c>
      <c r="M92" s="16" t="s">
        <v>1281</v>
      </c>
      <c r="N92" s="12" t="s">
        <v>396</v>
      </c>
    </row>
    <row r="93" spans="1:14" ht="132" x14ac:dyDescent="0.25">
      <c r="A93" s="39" t="s">
        <v>372</v>
      </c>
      <c r="B93" s="12" t="s">
        <v>251</v>
      </c>
      <c r="C93" s="35" t="s">
        <v>373</v>
      </c>
      <c r="D93" s="25" t="s">
        <v>397</v>
      </c>
      <c r="E93" s="133" t="s">
        <v>603</v>
      </c>
      <c r="F93" s="78">
        <v>42460</v>
      </c>
      <c r="G93" s="56" t="s">
        <v>398</v>
      </c>
      <c r="H93" s="25" t="s">
        <v>55</v>
      </c>
      <c r="I93" s="25"/>
      <c r="J93" s="25"/>
      <c r="K93" s="16">
        <v>42460</v>
      </c>
      <c r="L93" s="16">
        <v>42734</v>
      </c>
      <c r="M93" s="16" t="s">
        <v>1187</v>
      </c>
      <c r="N93" s="12" t="s">
        <v>399</v>
      </c>
    </row>
    <row r="94" spans="1:14" ht="108" x14ac:dyDescent="0.25">
      <c r="A94" s="39" t="s">
        <v>374</v>
      </c>
      <c r="B94" s="12" t="s">
        <v>376</v>
      </c>
      <c r="C94" s="12" t="s">
        <v>375</v>
      </c>
      <c r="D94" s="25" t="s">
        <v>66</v>
      </c>
      <c r="E94" s="136" t="s">
        <v>604</v>
      </c>
      <c r="F94" s="79">
        <v>42460</v>
      </c>
      <c r="G94" s="24">
        <v>558649800</v>
      </c>
      <c r="H94" s="25" t="s">
        <v>55</v>
      </c>
      <c r="I94" s="25"/>
      <c r="J94" s="25"/>
      <c r="K94" s="16">
        <v>42461</v>
      </c>
      <c r="L94" s="16">
        <v>42735</v>
      </c>
      <c r="M94" s="16" t="s">
        <v>1187</v>
      </c>
      <c r="N94" s="12" t="s">
        <v>769</v>
      </c>
    </row>
    <row r="95" spans="1:14" ht="108" x14ac:dyDescent="0.25">
      <c r="A95" s="39" t="s">
        <v>377</v>
      </c>
      <c r="B95" s="12" t="s">
        <v>380</v>
      </c>
      <c r="C95" s="38" t="s">
        <v>391</v>
      </c>
      <c r="D95" s="25">
        <v>70787284</v>
      </c>
      <c r="E95" s="133" t="s">
        <v>605</v>
      </c>
      <c r="F95" s="78">
        <v>42461</v>
      </c>
      <c r="G95" s="24">
        <v>10440000</v>
      </c>
      <c r="H95" s="25" t="s">
        <v>187</v>
      </c>
      <c r="I95" s="25"/>
      <c r="J95" s="25"/>
      <c r="K95" s="16">
        <v>42461</v>
      </c>
      <c r="L95" s="16">
        <v>42825</v>
      </c>
      <c r="M95" s="83">
        <v>0.5</v>
      </c>
      <c r="N95" s="12" t="s">
        <v>500</v>
      </c>
    </row>
    <row r="96" spans="1:14" ht="132" x14ac:dyDescent="0.25">
      <c r="A96" s="25" t="s">
        <v>400</v>
      </c>
      <c r="B96" s="12" t="s">
        <v>401</v>
      </c>
      <c r="C96" s="12" t="s">
        <v>402</v>
      </c>
      <c r="D96" s="25">
        <v>43168195</v>
      </c>
      <c r="E96" s="133" t="s">
        <v>606</v>
      </c>
      <c r="F96" s="78">
        <v>42461</v>
      </c>
      <c r="G96" s="24">
        <v>20654297</v>
      </c>
      <c r="H96" s="25" t="s">
        <v>55</v>
      </c>
      <c r="I96" s="25"/>
      <c r="J96" s="25"/>
      <c r="K96" s="16">
        <v>42461</v>
      </c>
      <c r="L96" s="16">
        <v>42735</v>
      </c>
      <c r="M96" s="16" t="s">
        <v>1187</v>
      </c>
      <c r="N96" s="12" t="s">
        <v>232</v>
      </c>
    </row>
    <row r="97" spans="1:14" ht="216" x14ac:dyDescent="0.25">
      <c r="A97" s="25" t="s">
        <v>408</v>
      </c>
      <c r="B97" s="12" t="s">
        <v>380</v>
      </c>
      <c r="C97" s="12" t="s">
        <v>409</v>
      </c>
      <c r="D97" s="25" t="s">
        <v>410</v>
      </c>
      <c r="E97" s="139" t="s">
        <v>607</v>
      </c>
      <c r="F97" s="78">
        <v>42461</v>
      </c>
      <c r="G97" s="24">
        <v>25200000</v>
      </c>
      <c r="H97" s="25" t="s">
        <v>55</v>
      </c>
      <c r="I97" s="25"/>
      <c r="J97" s="25"/>
      <c r="K97" s="16">
        <v>42461</v>
      </c>
      <c r="L97" s="16">
        <v>42735</v>
      </c>
      <c r="M97" s="16" t="s">
        <v>1187</v>
      </c>
      <c r="N97" s="12" t="s">
        <v>411</v>
      </c>
    </row>
    <row r="98" spans="1:14" ht="216" x14ac:dyDescent="0.25">
      <c r="A98" s="25" t="s">
        <v>403</v>
      </c>
      <c r="B98" s="12" t="s">
        <v>401</v>
      </c>
      <c r="C98" s="12" t="s">
        <v>404</v>
      </c>
      <c r="D98" s="25" t="s">
        <v>405</v>
      </c>
      <c r="E98" s="133" t="s">
        <v>608</v>
      </c>
      <c r="F98" s="78">
        <v>42461</v>
      </c>
      <c r="G98" s="24">
        <v>21972656</v>
      </c>
      <c r="H98" s="25" t="s">
        <v>55</v>
      </c>
      <c r="I98" s="25"/>
      <c r="J98" s="25"/>
      <c r="K98" s="16">
        <v>42461</v>
      </c>
      <c r="L98" s="16">
        <v>42735</v>
      </c>
      <c r="M98" s="16" t="s">
        <v>1187</v>
      </c>
      <c r="N98" s="12" t="s">
        <v>406</v>
      </c>
    </row>
    <row r="99" spans="1:14" ht="84" x14ac:dyDescent="0.25">
      <c r="A99" s="25" t="s">
        <v>382</v>
      </c>
      <c r="B99" s="12" t="s">
        <v>376</v>
      </c>
      <c r="C99" s="12" t="s">
        <v>383</v>
      </c>
      <c r="D99" s="25" t="s">
        <v>384</v>
      </c>
      <c r="E99" s="133" t="s">
        <v>609</v>
      </c>
      <c r="F99" s="78">
        <v>42461</v>
      </c>
      <c r="G99" s="24">
        <v>13569648</v>
      </c>
      <c r="H99" s="25" t="s">
        <v>55</v>
      </c>
      <c r="I99" s="25"/>
      <c r="J99" s="25"/>
      <c r="K99" s="16">
        <v>42461</v>
      </c>
      <c r="L99" s="16">
        <v>42735</v>
      </c>
      <c r="M99" s="16" t="s">
        <v>1187</v>
      </c>
      <c r="N99" s="12" t="s">
        <v>407</v>
      </c>
    </row>
    <row r="100" spans="1:14" ht="84" x14ac:dyDescent="0.25">
      <c r="A100" s="25" t="s">
        <v>385</v>
      </c>
      <c r="B100" s="12" t="s">
        <v>376</v>
      </c>
      <c r="C100" s="12" t="s">
        <v>386</v>
      </c>
      <c r="D100" s="25" t="s">
        <v>387</v>
      </c>
      <c r="E100" s="133" t="s">
        <v>609</v>
      </c>
      <c r="F100" s="78">
        <v>42461</v>
      </c>
      <c r="G100" s="24">
        <v>13569648</v>
      </c>
      <c r="H100" s="25" t="s">
        <v>55</v>
      </c>
      <c r="I100" s="25"/>
      <c r="J100" s="25"/>
      <c r="K100" s="16">
        <v>42461</v>
      </c>
      <c r="L100" s="16">
        <v>42735</v>
      </c>
      <c r="M100" s="16" t="s">
        <v>1187</v>
      </c>
      <c r="N100" s="12" t="s">
        <v>407</v>
      </c>
    </row>
    <row r="101" spans="1:14" ht="84" x14ac:dyDescent="0.25">
      <c r="A101" s="25" t="s">
        <v>388</v>
      </c>
      <c r="B101" s="12" t="s">
        <v>376</v>
      </c>
      <c r="C101" s="12" t="s">
        <v>389</v>
      </c>
      <c r="D101" s="25" t="s">
        <v>390</v>
      </c>
      <c r="E101" s="133" t="s">
        <v>609</v>
      </c>
      <c r="F101" s="78">
        <v>42461</v>
      </c>
      <c r="G101" s="24">
        <v>13569648</v>
      </c>
      <c r="H101" s="25" t="s">
        <v>55</v>
      </c>
      <c r="I101" s="25"/>
      <c r="J101" s="25"/>
      <c r="K101" s="16">
        <v>42461</v>
      </c>
      <c r="L101" s="16">
        <v>42735</v>
      </c>
      <c r="M101" s="16" t="s">
        <v>1187</v>
      </c>
      <c r="N101" s="12" t="s">
        <v>407</v>
      </c>
    </row>
    <row r="102" spans="1:14" ht="144" x14ac:dyDescent="0.25">
      <c r="A102" s="25" t="s">
        <v>412</v>
      </c>
      <c r="B102" s="12" t="s">
        <v>37</v>
      </c>
      <c r="C102" s="12" t="s">
        <v>38</v>
      </c>
      <c r="D102" s="25" t="s">
        <v>39</v>
      </c>
      <c r="E102" s="133" t="s">
        <v>610</v>
      </c>
      <c r="F102" s="78">
        <v>42464</v>
      </c>
      <c r="G102" s="56" t="s">
        <v>414</v>
      </c>
      <c r="H102" s="25" t="s">
        <v>413</v>
      </c>
      <c r="I102" s="25"/>
      <c r="J102" s="25"/>
      <c r="K102" s="16">
        <v>42465</v>
      </c>
      <c r="L102" s="16">
        <v>42734</v>
      </c>
      <c r="M102" s="16" t="s">
        <v>1282</v>
      </c>
      <c r="N102" s="12" t="s">
        <v>417</v>
      </c>
    </row>
    <row r="103" spans="1:14" ht="168" x14ac:dyDescent="0.25">
      <c r="A103" s="42" t="s">
        <v>612</v>
      </c>
      <c r="B103" s="12" t="s">
        <v>276</v>
      </c>
      <c r="C103" s="12" t="s">
        <v>420</v>
      </c>
      <c r="D103" s="25" t="s">
        <v>767</v>
      </c>
      <c r="E103" s="133" t="s">
        <v>611</v>
      </c>
      <c r="F103" s="78">
        <v>42465</v>
      </c>
      <c r="G103" s="24">
        <v>19304740</v>
      </c>
      <c r="H103" s="25" t="s">
        <v>768</v>
      </c>
      <c r="I103" s="25"/>
      <c r="J103" s="25"/>
      <c r="K103" s="16">
        <v>42465</v>
      </c>
      <c r="L103" s="16">
        <v>42494</v>
      </c>
      <c r="M103" s="83">
        <v>1</v>
      </c>
      <c r="N103" s="12" t="s">
        <v>800</v>
      </c>
    </row>
    <row r="104" spans="1:14" ht="132" x14ac:dyDescent="0.25">
      <c r="A104" s="25" t="s">
        <v>423</v>
      </c>
      <c r="B104" s="12" t="s">
        <v>189</v>
      </c>
      <c r="C104" s="12" t="s">
        <v>418</v>
      </c>
      <c r="D104" s="25" t="s">
        <v>419</v>
      </c>
      <c r="E104" s="133" t="s">
        <v>613</v>
      </c>
      <c r="F104" s="78">
        <v>42466</v>
      </c>
      <c r="G104" s="24">
        <v>16000000</v>
      </c>
      <c r="H104" s="25" t="s">
        <v>421</v>
      </c>
      <c r="I104" s="25"/>
      <c r="J104" s="25"/>
      <c r="K104" s="16">
        <v>42466</v>
      </c>
      <c r="L104" s="16">
        <v>42735</v>
      </c>
      <c r="M104" s="16" t="s">
        <v>1282</v>
      </c>
      <c r="N104" s="12" t="s">
        <v>422</v>
      </c>
    </row>
    <row r="105" spans="1:14" ht="120" x14ac:dyDescent="0.25">
      <c r="A105" s="25" t="s">
        <v>433</v>
      </c>
      <c r="B105" s="12" t="s">
        <v>251</v>
      </c>
      <c r="C105" s="12" t="s">
        <v>371</v>
      </c>
      <c r="D105" s="25" t="s">
        <v>394</v>
      </c>
      <c r="E105" s="133" t="s">
        <v>614</v>
      </c>
      <c r="F105" s="78">
        <v>42468</v>
      </c>
      <c r="G105" s="24">
        <v>354871260</v>
      </c>
      <c r="H105" s="25" t="s">
        <v>434</v>
      </c>
      <c r="I105" s="25"/>
      <c r="J105" s="25"/>
      <c r="K105" s="16">
        <v>42472</v>
      </c>
      <c r="L105" s="16">
        <v>42700</v>
      </c>
      <c r="M105" s="16" t="s">
        <v>1283</v>
      </c>
      <c r="N105" s="12" t="s">
        <v>435</v>
      </c>
    </row>
    <row r="106" spans="1:14" ht="84" x14ac:dyDescent="0.25">
      <c r="A106" s="25" t="s">
        <v>436</v>
      </c>
      <c r="B106" s="12" t="s">
        <v>376</v>
      </c>
      <c r="C106" s="12" t="s">
        <v>437</v>
      </c>
      <c r="D106" s="25" t="s">
        <v>438</v>
      </c>
      <c r="E106" s="133" t="s">
        <v>609</v>
      </c>
      <c r="F106" s="78">
        <v>42468</v>
      </c>
      <c r="G106" s="24">
        <v>13072094</v>
      </c>
      <c r="H106" s="25" t="s">
        <v>439</v>
      </c>
      <c r="I106" s="25"/>
      <c r="J106" s="25"/>
      <c r="K106" s="16">
        <v>42471</v>
      </c>
      <c r="L106" s="16">
        <v>42735</v>
      </c>
      <c r="M106" s="16" t="s">
        <v>1284</v>
      </c>
      <c r="N106" s="12" t="s">
        <v>407</v>
      </c>
    </row>
    <row r="107" spans="1:14" ht="96" x14ac:dyDescent="0.25">
      <c r="A107" s="39" t="s">
        <v>425</v>
      </c>
      <c r="B107" s="41" t="s">
        <v>426</v>
      </c>
      <c r="C107" s="41" t="s">
        <v>427</v>
      </c>
      <c r="D107" s="25" t="s">
        <v>428</v>
      </c>
      <c r="E107" s="133" t="s">
        <v>615</v>
      </c>
      <c r="F107" s="78">
        <v>42468</v>
      </c>
      <c r="G107" s="24">
        <v>38085934</v>
      </c>
      <c r="H107" s="25" t="s">
        <v>429</v>
      </c>
      <c r="I107" s="25"/>
      <c r="J107" s="25"/>
      <c r="K107" s="16">
        <v>42468</v>
      </c>
      <c r="L107" s="16">
        <v>42735</v>
      </c>
      <c r="M107" s="16" t="s">
        <v>1284</v>
      </c>
      <c r="N107" s="12" t="s">
        <v>430</v>
      </c>
    </row>
    <row r="108" spans="1:14" ht="192" x14ac:dyDescent="0.25">
      <c r="A108" s="42" t="s">
        <v>441</v>
      </c>
      <c r="B108" s="41" t="s">
        <v>251</v>
      </c>
      <c r="C108" s="37" t="s">
        <v>371</v>
      </c>
      <c r="D108" s="25" t="s">
        <v>394</v>
      </c>
      <c r="E108" s="133" t="s">
        <v>616</v>
      </c>
      <c r="F108" s="78">
        <v>42473</v>
      </c>
      <c r="G108" s="24">
        <v>469382957</v>
      </c>
      <c r="H108" s="25" t="s">
        <v>88</v>
      </c>
      <c r="I108" s="25"/>
      <c r="J108" s="25"/>
      <c r="K108" s="16">
        <v>42475</v>
      </c>
      <c r="L108" s="16">
        <v>42718</v>
      </c>
      <c r="M108" s="83" t="s">
        <v>1285</v>
      </c>
      <c r="N108" s="12" t="s">
        <v>341</v>
      </c>
    </row>
    <row r="109" spans="1:14" ht="168" x14ac:dyDescent="0.25">
      <c r="A109" s="42" t="s">
        <v>442</v>
      </c>
      <c r="B109" s="41" t="s">
        <v>301</v>
      </c>
      <c r="C109" s="41" t="s">
        <v>443</v>
      </c>
      <c r="D109" s="25" t="s">
        <v>465</v>
      </c>
      <c r="E109" s="133" t="s">
        <v>617</v>
      </c>
      <c r="F109" s="78">
        <v>42474</v>
      </c>
      <c r="G109" s="24">
        <v>8341560</v>
      </c>
      <c r="H109" s="25" t="s">
        <v>466</v>
      </c>
      <c r="I109" s="25"/>
      <c r="J109" s="25"/>
      <c r="K109" s="16">
        <v>42479</v>
      </c>
      <c r="L109" s="16">
        <v>42508</v>
      </c>
      <c r="M109" s="83">
        <v>1</v>
      </c>
      <c r="N109" s="12" t="s">
        <v>102</v>
      </c>
    </row>
    <row r="110" spans="1:14" ht="192" x14ac:dyDescent="0.25">
      <c r="A110" s="42" t="s">
        <v>444</v>
      </c>
      <c r="B110" s="41" t="s">
        <v>401</v>
      </c>
      <c r="C110" s="41" t="s">
        <v>455</v>
      </c>
      <c r="D110" s="25" t="s">
        <v>456</v>
      </c>
      <c r="E110" s="133" t="s">
        <v>618</v>
      </c>
      <c r="F110" s="78">
        <v>42474</v>
      </c>
      <c r="G110" s="24">
        <v>19506836</v>
      </c>
      <c r="H110" s="25" t="s">
        <v>457</v>
      </c>
      <c r="I110" s="25"/>
      <c r="J110" s="25"/>
      <c r="K110" s="16">
        <v>42476</v>
      </c>
      <c r="L110" s="16">
        <v>42735</v>
      </c>
      <c r="M110" s="25" t="s">
        <v>1285</v>
      </c>
      <c r="N110" s="12" t="s">
        <v>458</v>
      </c>
    </row>
    <row r="111" spans="1:14" ht="75" x14ac:dyDescent="0.25">
      <c r="A111" s="42" t="s">
        <v>445</v>
      </c>
      <c r="B111" s="41" t="s">
        <v>401</v>
      </c>
      <c r="C111" s="41" t="s">
        <v>151</v>
      </c>
      <c r="D111" s="25" t="s">
        <v>54</v>
      </c>
      <c r="E111" s="133" t="s">
        <v>619</v>
      </c>
      <c r="F111" s="78">
        <v>42474</v>
      </c>
      <c r="G111" s="24">
        <v>220080000</v>
      </c>
      <c r="H111" s="25" t="s">
        <v>464</v>
      </c>
      <c r="I111" s="25"/>
      <c r="J111" s="25"/>
      <c r="K111" s="16">
        <v>42476</v>
      </c>
      <c r="L111" s="16">
        <v>42735</v>
      </c>
      <c r="M111" s="25" t="s">
        <v>1285</v>
      </c>
      <c r="N111" s="12" t="s">
        <v>232</v>
      </c>
    </row>
    <row r="112" spans="1:14" ht="75" x14ac:dyDescent="0.25">
      <c r="A112" s="42" t="s">
        <v>446</v>
      </c>
      <c r="B112" s="41" t="s">
        <v>426</v>
      </c>
      <c r="C112" s="41" t="s">
        <v>460</v>
      </c>
      <c r="D112" s="25" t="s">
        <v>461</v>
      </c>
      <c r="E112" s="133" t="s">
        <v>620</v>
      </c>
      <c r="F112" s="78">
        <v>42474</v>
      </c>
      <c r="G112" s="24">
        <v>34179684</v>
      </c>
      <c r="H112" s="25" t="s">
        <v>462</v>
      </c>
      <c r="I112" s="25"/>
      <c r="J112" s="25"/>
      <c r="K112" s="16">
        <v>42475</v>
      </c>
      <c r="L112" s="16">
        <v>42730</v>
      </c>
      <c r="M112" s="25" t="s">
        <v>1286</v>
      </c>
      <c r="N112" s="12" t="s">
        <v>463</v>
      </c>
    </row>
    <row r="113" spans="1:14" ht="156" x14ac:dyDescent="0.25">
      <c r="A113" s="42" t="s">
        <v>447</v>
      </c>
      <c r="B113" s="41" t="s">
        <v>401</v>
      </c>
      <c r="C113" s="41" t="s">
        <v>448</v>
      </c>
      <c r="D113" s="25" t="s">
        <v>459</v>
      </c>
      <c r="E113" s="133" t="s">
        <v>621</v>
      </c>
      <c r="F113" s="78">
        <v>42474</v>
      </c>
      <c r="G113" s="24">
        <v>19506836</v>
      </c>
      <c r="H113" s="25" t="s">
        <v>457</v>
      </c>
      <c r="I113" s="25"/>
      <c r="J113" s="25"/>
      <c r="K113" s="16">
        <v>42475</v>
      </c>
      <c r="L113" s="16">
        <v>42733</v>
      </c>
      <c r="M113" s="25" t="s">
        <v>1287</v>
      </c>
      <c r="N113" s="12" t="s">
        <v>458</v>
      </c>
    </row>
    <row r="114" spans="1:14" ht="168" x14ac:dyDescent="0.25">
      <c r="A114" s="42" t="s">
        <v>449</v>
      </c>
      <c r="B114" s="41" t="s">
        <v>401</v>
      </c>
      <c r="C114" s="41" t="s">
        <v>475</v>
      </c>
      <c r="D114" s="25" t="s">
        <v>476</v>
      </c>
      <c r="E114" s="136" t="s">
        <v>622</v>
      </c>
      <c r="F114" s="79">
        <v>42475</v>
      </c>
      <c r="G114" s="24">
        <v>19506836</v>
      </c>
      <c r="H114" s="25" t="s">
        <v>464</v>
      </c>
      <c r="I114" s="25"/>
      <c r="J114" s="25"/>
      <c r="K114" s="16">
        <v>42476</v>
      </c>
      <c r="L114" s="16">
        <v>42735</v>
      </c>
      <c r="M114" s="25" t="s">
        <v>1285</v>
      </c>
      <c r="N114" s="12" t="s">
        <v>477</v>
      </c>
    </row>
    <row r="115" spans="1:14" ht="252" x14ac:dyDescent="0.25">
      <c r="A115" s="42" t="s">
        <v>450</v>
      </c>
      <c r="B115" s="12" t="s">
        <v>356</v>
      </c>
      <c r="C115" s="31" t="s">
        <v>373</v>
      </c>
      <c r="D115" s="25" t="s">
        <v>397</v>
      </c>
      <c r="E115" s="133" t="s">
        <v>623</v>
      </c>
      <c r="F115" s="78">
        <v>42475</v>
      </c>
      <c r="G115" s="56" t="s">
        <v>467</v>
      </c>
      <c r="H115" s="25" t="s">
        <v>464</v>
      </c>
      <c r="I115" s="25"/>
      <c r="J115" s="25"/>
      <c r="K115" s="16">
        <v>42475</v>
      </c>
      <c r="L115" s="16">
        <v>42735</v>
      </c>
      <c r="M115" s="25" t="s">
        <v>1285</v>
      </c>
      <c r="N115" s="12" t="s">
        <v>468</v>
      </c>
    </row>
    <row r="116" spans="1:14" ht="390" x14ac:dyDescent="0.25">
      <c r="A116" s="40" t="s">
        <v>451</v>
      </c>
      <c r="B116" s="12" t="s">
        <v>107</v>
      </c>
      <c r="C116" s="31" t="s">
        <v>452</v>
      </c>
      <c r="D116" s="25" t="s">
        <v>469</v>
      </c>
      <c r="E116" s="133" t="s">
        <v>624</v>
      </c>
      <c r="F116" s="78">
        <v>42475</v>
      </c>
      <c r="G116" s="56" t="s">
        <v>470</v>
      </c>
      <c r="H116" s="25" t="s">
        <v>464</v>
      </c>
      <c r="I116" s="25"/>
      <c r="J116" s="25"/>
      <c r="K116" s="16">
        <v>42475</v>
      </c>
      <c r="L116" s="16">
        <v>42735</v>
      </c>
      <c r="M116" s="25" t="s">
        <v>1285</v>
      </c>
      <c r="N116" s="12" t="s">
        <v>471</v>
      </c>
    </row>
    <row r="117" spans="1:14" ht="375" x14ac:dyDescent="0.25">
      <c r="A117" s="40" t="s">
        <v>453</v>
      </c>
      <c r="B117" s="12" t="s">
        <v>107</v>
      </c>
      <c r="C117" s="31" t="s">
        <v>454</v>
      </c>
      <c r="D117" s="25" t="s">
        <v>472</v>
      </c>
      <c r="E117" s="133" t="s">
        <v>625</v>
      </c>
      <c r="F117" s="78">
        <v>42475</v>
      </c>
      <c r="G117" s="56" t="s">
        <v>473</v>
      </c>
      <c r="H117" s="25" t="s">
        <v>464</v>
      </c>
      <c r="I117" s="25"/>
      <c r="J117" s="25"/>
      <c r="K117" s="16">
        <v>42476</v>
      </c>
      <c r="L117" s="16">
        <v>42735</v>
      </c>
      <c r="M117" s="25" t="s">
        <v>1285</v>
      </c>
      <c r="N117" s="12" t="s">
        <v>474</v>
      </c>
    </row>
    <row r="118" spans="1:14" ht="108" x14ac:dyDescent="0.25">
      <c r="A118" s="25" t="s">
        <v>478</v>
      </c>
      <c r="B118" s="12" t="s">
        <v>376</v>
      </c>
      <c r="C118" s="12" t="s">
        <v>479</v>
      </c>
      <c r="D118" s="25" t="s">
        <v>480</v>
      </c>
      <c r="E118" s="133" t="s">
        <v>626</v>
      </c>
      <c r="F118" s="78">
        <v>42479</v>
      </c>
      <c r="G118" s="24">
        <v>45270480</v>
      </c>
      <c r="H118" s="25" t="s">
        <v>88</v>
      </c>
      <c r="I118" s="25"/>
      <c r="J118" s="25"/>
      <c r="K118" s="16">
        <v>42482</v>
      </c>
      <c r="L118" s="16">
        <v>42725</v>
      </c>
      <c r="M118" s="83">
        <v>0.65</v>
      </c>
      <c r="N118" s="12" t="s">
        <v>481</v>
      </c>
    </row>
    <row r="119" spans="1:14" ht="168" x14ac:dyDescent="0.25">
      <c r="A119" s="25" t="s">
        <v>482</v>
      </c>
      <c r="B119" s="12" t="s">
        <v>483</v>
      </c>
      <c r="C119" s="12" t="s">
        <v>484</v>
      </c>
      <c r="D119" s="25" t="s">
        <v>488</v>
      </c>
      <c r="E119" s="133" t="s">
        <v>627</v>
      </c>
      <c r="F119" s="78">
        <v>42485</v>
      </c>
      <c r="G119" s="24">
        <v>6140688</v>
      </c>
      <c r="H119" s="25" t="s">
        <v>187</v>
      </c>
      <c r="I119" s="25"/>
      <c r="J119" s="25"/>
      <c r="K119" s="16">
        <v>42485</v>
      </c>
      <c r="L119" s="16">
        <v>42849</v>
      </c>
      <c r="M119" s="25" t="s">
        <v>1288</v>
      </c>
      <c r="N119" s="12" t="s">
        <v>499</v>
      </c>
    </row>
    <row r="120" spans="1:14" ht="96" x14ac:dyDescent="0.25">
      <c r="A120" s="12" t="s">
        <v>485</v>
      </c>
      <c r="B120" s="12" t="s">
        <v>489</v>
      </c>
      <c r="C120" s="12" t="s">
        <v>490</v>
      </c>
      <c r="D120" s="12" t="s">
        <v>491</v>
      </c>
      <c r="E120" s="133" t="s">
        <v>541</v>
      </c>
      <c r="F120" s="78">
        <v>42485</v>
      </c>
      <c r="G120" s="26">
        <v>130925168</v>
      </c>
      <c r="H120" s="12" t="s">
        <v>88</v>
      </c>
      <c r="I120" s="12"/>
      <c r="J120" s="12"/>
      <c r="K120" s="32">
        <v>42491</v>
      </c>
      <c r="L120" s="32">
        <v>42735</v>
      </c>
      <c r="M120" s="25" t="s">
        <v>1289</v>
      </c>
      <c r="N120" s="12" t="s">
        <v>660</v>
      </c>
    </row>
    <row r="121" spans="1:14" ht="165" x14ac:dyDescent="0.25">
      <c r="A121" s="39" t="s">
        <v>486</v>
      </c>
      <c r="B121" s="12" t="s">
        <v>251</v>
      </c>
      <c r="C121" s="41" t="s">
        <v>487</v>
      </c>
      <c r="D121" s="25" t="s">
        <v>248</v>
      </c>
      <c r="E121" s="68" t="s">
        <v>628</v>
      </c>
      <c r="F121" s="79">
        <v>42486</v>
      </c>
      <c r="G121" s="24">
        <v>540677450</v>
      </c>
      <c r="H121" s="25" t="s">
        <v>88</v>
      </c>
      <c r="I121" s="25"/>
      <c r="J121" s="25"/>
      <c r="K121" s="16">
        <v>42491</v>
      </c>
      <c r="L121" s="16">
        <v>42735</v>
      </c>
      <c r="M121" s="25" t="s">
        <v>1289</v>
      </c>
      <c r="N121" s="12" t="s">
        <v>307</v>
      </c>
    </row>
    <row r="122" spans="1:14" ht="135" x14ac:dyDescent="0.25">
      <c r="A122" s="39" t="s">
        <v>492</v>
      </c>
      <c r="B122" s="12" t="s">
        <v>189</v>
      </c>
      <c r="C122" s="41" t="s">
        <v>501</v>
      </c>
      <c r="D122" s="25" t="s">
        <v>502</v>
      </c>
      <c r="E122" s="133" t="s">
        <v>629</v>
      </c>
      <c r="F122" s="78">
        <v>42488</v>
      </c>
      <c r="G122" s="24">
        <v>32880000</v>
      </c>
      <c r="H122" s="25" t="s">
        <v>88</v>
      </c>
      <c r="I122" s="25"/>
      <c r="J122" s="25"/>
      <c r="K122" s="16">
        <v>42489</v>
      </c>
      <c r="L122" s="16">
        <v>42732</v>
      </c>
      <c r="M122" s="25" t="s">
        <v>1289</v>
      </c>
      <c r="N122" s="12" t="s">
        <v>507</v>
      </c>
    </row>
    <row r="123" spans="1:14" ht="75" x14ac:dyDescent="0.25">
      <c r="A123" s="42" t="s">
        <v>493</v>
      </c>
      <c r="B123" s="12" t="s">
        <v>489</v>
      </c>
      <c r="C123" s="31" t="s">
        <v>353</v>
      </c>
      <c r="D123" s="12" t="s">
        <v>491</v>
      </c>
      <c r="E123" s="134" t="s">
        <v>630</v>
      </c>
      <c r="F123" s="79">
        <v>42489</v>
      </c>
      <c r="G123" s="26">
        <v>12600000</v>
      </c>
      <c r="H123" s="12" t="s">
        <v>50</v>
      </c>
      <c r="I123" s="25"/>
      <c r="J123" s="25"/>
      <c r="K123" s="32">
        <v>42489</v>
      </c>
      <c r="L123" s="32">
        <v>42580</v>
      </c>
      <c r="M123" s="83">
        <v>1</v>
      </c>
      <c r="N123" s="12" t="s">
        <v>659</v>
      </c>
    </row>
    <row r="124" spans="1:14" ht="72" x14ac:dyDescent="0.25">
      <c r="A124" s="42" t="s">
        <v>494</v>
      </c>
      <c r="B124" s="41" t="s">
        <v>189</v>
      </c>
      <c r="C124" s="41" t="s">
        <v>495</v>
      </c>
      <c r="D124" s="25" t="s">
        <v>508</v>
      </c>
      <c r="E124" s="133" t="s">
        <v>631</v>
      </c>
      <c r="F124" s="78">
        <v>42489</v>
      </c>
      <c r="G124" s="24">
        <v>64202776</v>
      </c>
      <c r="H124" s="25" t="s">
        <v>88</v>
      </c>
      <c r="I124" s="25"/>
      <c r="J124" s="25"/>
      <c r="K124" s="16">
        <v>42489</v>
      </c>
      <c r="L124" s="16">
        <v>42732</v>
      </c>
      <c r="M124" s="25" t="s">
        <v>1289</v>
      </c>
      <c r="N124" s="41" t="s">
        <v>509</v>
      </c>
    </row>
    <row r="125" spans="1:14" ht="72" x14ac:dyDescent="0.25">
      <c r="A125" s="42" t="s">
        <v>496</v>
      </c>
      <c r="B125" s="41" t="s">
        <v>189</v>
      </c>
      <c r="C125" s="41" t="s">
        <v>497</v>
      </c>
      <c r="D125" s="25" t="s">
        <v>508</v>
      </c>
      <c r="E125" s="133" t="s">
        <v>632</v>
      </c>
      <c r="F125" s="78">
        <v>42489</v>
      </c>
      <c r="G125" s="24">
        <v>182178130</v>
      </c>
      <c r="H125" s="25" t="s">
        <v>88</v>
      </c>
      <c r="I125" s="25"/>
      <c r="J125" s="25"/>
      <c r="K125" s="16">
        <v>42489</v>
      </c>
      <c r="L125" s="16">
        <v>42732</v>
      </c>
      <c r="M125" s="25" t="s">
        <v>1289</v>
      </c>
      <c r="N125" s="41" t="s">
        <v>509</v>
      </c>
    </row>
    <row r="126" spans="1:14" ht="90" x14ac:dyDescent="0.25">
      <c r="A126" s="42" t="s">
        <v>503</v>
      </c>
      <c r="B126" s="41" t="s">
        <v>401</v>
      </c>
      <c r="C126" s="38" t="s">
        <v>504</v>
      </c>
      <c r="D126" s="25" t="s">
        <v>650</v>
      </c>
      <c r="E126" s="133" t="s">
        <v>633</v>
      </c>
      <c r="F126" s="78">
        <v>42492</v>
      </c>
      <c r="G126" s="24">
        <v>13171567</v>
      </c>
      <c r="H126" s="25" t="s">
        <v>249</v>
      </c>
      <c r="I126" s="25"/>
      <c r="J126" s="25"/>
      <c r="K126" s="16">
        <v>42495</v>
      </c>
      <c r="L126" s="16">
        <v>42525</v>
      </c>
      <c r="M126" s="83">
        <v>1</v>
      </c>
      <c r="N126" s="12" t="s">
        <v>651</v>
      </c>
    </row>
    <row r="127" spans="1:14" ht="348" x14ac:dyDescent="0.25">
      <c r="A127" s="43" t="s">
        <v>505</v>
      </c>
      <c r="B127" s="12" t="s">
        <v>401</v>
      </c>
      <c r="C127" s="38" t="s">
        <v>506</v>
      </c>
      <c r="D127" s="25" t="s">
        <v>74</v>
      </c>
      <c r="E127" s="133" t="s">
        <v>634</v>
      </c>
      <c r="F127" s="78">
        <v>42492</v>
      </c>
      <c r="G127" s="24">
        <v>219954046</v>
      </c>
      <c r="H127" s="25" t="s">
        <v>639</v>
      </c>
      <c r="I127" s="25"/>
      <c r="J127" s="25"/>
      <c r="K127" s="16">
        <v>42492</v>
      </c>
      <c r="L127" s="16">
        <v>42735</v>
      </c>
      <c r="M127" s="25" t="s">
        <v>1289</v>
      </c>
      <c r="N127" s="38" t="s">
        <v>56</v>
      </c>
    </row>
    <row r="128" spans="1:14" ht="180" x14ac:dyDescent="0.25">
      <c r="A128" s="43" t="s">
        <v>510</v>
      </c>
      <c r="B128" s="41" t="s">
        <v>653</v>
      </c>
      <c r="C128" s="38" t="s">
        <v>511</v>
      </c>
      <c r="D128" s="39" t="s">
        <v>654</v>
      </c>
      <c r="E128" s="68" t="s">
        <v>576</v>
      </c>
      <c r="F128" s="78">
        <v>42494</v>
      </c>
      <c r="G128" s="44">
        <v>30927920</v>
      </c>
      <c r="H128" s="39" t="s">
        <v>655</v>
      </c>
      <c r="I128" s="39"/>
      <c r="J128" s="39"/>
      <c r="K128" s="45">
        <v>42496</v>
      </c>
      <c r="L128" s="45">
        <v>42734</v>
      </c>
      <c r="M128" s="25" t="s">
        <v>1290</v>
      </c>
      <c r="N128" s="41" t="s">
        <v>288</v>
      </c>
    </row>
    <row r="129" spans="1:14" ht="195" x14ac:dyDescent="0.25">
      <c r="A129" s="43" t="s">
        <v>512</v>
      </c>
      <c r="B129" s="12" t="s">
        <v>251</v>
      </c>
      <c r="C129" s="38" t="s">
        <v>513</v>
      </c>
      <c r="D129" s="25" t="s">
        <v>647</v>
      </c>
      <c r="E129" s="68" t="s">
        <v>635</v>
      </c>
      <c r="F129" s="78">
        <v>42495</v>
      </c>
      <c r="G129" s="24">
        <v>260000000</v>
      </c>
      <c r="H129" s="25" t="s">
        <v>648</v>
      </c>
      <c r="I129" s="25"/>
      <c r="J129" s="25"/>
      <c r="K129" s="16">
        <v>42495</v>
      </c>
      <c r="L129" s="16">
        <v>42735</v>
      </c>
      <c r="M129" s="25" t="s">
        <v>1290</v>
      </c>
      <c r="N129" s="12" t="s">
        <v>649</v>
      </c>
    </row>
    <row r="130" spans="1:14" ht="270" x14ac:dyDescent="0.25">
      <c r="A130" s="43" t="s">
        <v>636</v>
      </c>
      <c r="B130" s="41" t="s">
        <v>401</v>
      </c>
      <c r="C130" s="38" t="s">
        <v>637</v>
      </c>
      <c r="D130" s="39" t="s">
        <v>54</v>
      </c>
      <c r="E130" s="68" t="s">
        <v>638</v>
      </c>
      <c r="F130" s="79">
        <v>42496</v>
      </c>
      <c r="G130" s="44">
        <v>215000000</v>
      </c>
      <c r="H130" s="39" t="s">
        <v>679</v>
      </c>
      <c r="I130" s="39"/>
      <c r="J130" s="39"/>
      <c r="K130" s="45">
        <v>42496</v>
      </c>
      <c r="L130" s="45">
        <v>42735</v>
      </c>
      <c r="M130" s="25" t="s">
        <v>1290</v>
      </c>
      <c r="N130" s="41" t="s">
        <v>56</v>
      </c>
    </row>
    <row r="131" spans="1:14" ht="165" x14ac:dyDescent="0.25">
      <c r="A131" s="47" t="s">
        <v>640</v>
      </c>
      <c r="B131" s="41" t="s">
        <v>376</v>
      </c>
      <c r="C131" s="38" t="s">
        <v>641</v>
      </c>
      <c r="D131" s="39" t="s">
        <v>661</v>
      </c>
      <c r="E131" s="68" t="s">
        <v>644</v>
      </c>
      <c r="F131" s="79">
        <v>42496</v>
      </c>
      <c r="G131" s="44">
        <v>23400000</v>
      </c>
      <c r="H131" s="39" t="s">
        <v>662</v>
      </c>
      <c r="I131" s="39"/>
      <c r="J131" s="39"/>
      <c r="K131" s="45">
        <v>42496</v>
      </c>
      <c r="L131" s="45">
        <v>42734</v>
      </c>
      <c r="M131" s="25" t="s">
        <v>1290</v>
      </c>
      <c r="N131" s="41" t="s">
        <v>663</v>
      </c>
    </row>
    <row r="132" spans="1:14" ht="165" x14ac:dyDescent="0.25">
      <c r="A132" s="47" t="s">
        <v>642</v>
      </c>
      <c r="B132" s="41" t="s">
        <v>376</v>
      </c>
      <c r="C132" s="38" t="s">
        <v>643</v>
      </c>
      <c r="D132" s="39" t="s">
        <v>664</v>
      </c>
      <c r="E132" s="68" t="s">
        <v>644</v>
      </c>
      <c r="F132" s="79">
        <v>42496</v>
      </c>
      <c r="G132" s="44">
        <v>27300000</v>
      </c>
      <c r="H132" s="39" t="s">
        <v>662</v>
      </c>
      <c r="I132" s="39"/>
      <c r="J132" s="39"/>
      <c r="K132" s="45">
        <v>42496</v>
      </c>
      <c r="L132" s="45">
        <v>42734</v>
      </c>
      <c r="M132" s="25" t="s">
        <v>1290</v>
      </c>
      <c r="N132" s="41" t="s">
        <v>663</v>
      </c>
    </row>
    <row r="133" spans="1:14" ht="165" x14ac:dyDescent="0.25">
      <c r="A133" s="43" t="s">
        <v>645</v>
      </c>
      <c r="B133" s="41" t="s">
        <v>376</v>
      </c>
      <c r="C133" s="38" t="s">
        <v>646</v>
      </c>
      <c r="D133" s="39" t="s">
        <v>665</v>
      </c>
      <c r="E133" s="68" t="s">
        <v>644</v>
      </c>
      <c r="F133" s="79">
        <v>42496</v>
      </c>
      <c r="G133" s="44">
        <v>27300000</v>
      </c>
      <c r="H133" s="39" t="s">
        <v>666</v>
      </c>
      <c r="I133" s="39"/>
      <c r="J133" s="39"/>
      <c r="K133" s="45">
        <v>42500</v>
      </c>
      <c r="L133" s="45">
        <v>42735</v>
      </c>
      <c r="M133" s="25" t="s">
        <v>1291</v>
      </c>
      <c r="N133" s="41" t="s">
        <v>663</v>
      </c>
    </row>
    <row r="134" spans="1:14" ht="150" x14ac:dyDescent="0.25">
      <c r="A134" s="43" t="s">
        <v>656</v>
      </c>
      <c r="B134" s="12" t="s">
        <v>401</v>
      </c>
      <c r="C134" s="38" t="s">
        <v>658</v>
      </c>
      <c r="D134" s="12" t="s">
        <v>670</v>
      </c>
      <c r="E134" s="68" t="s">
        <v>657</v>
      </c>
      <c r="F134" s="78">
        <v>42500</v>
      </c>
      <c r="G134" s="30" t="s">
        <v>261</v>
      </c>
      <c r="H134" s="25" t="s">
        <v>354</v>
      </c>
      <c r="I134" s="25"/>
      <c r="J134" s="25"/>
      <c r="K134" s="16">
        <v>42501</v>
      </c>
      <c r="L134" s="16">
        <v>42684</v>
      </c>
      <c r="M134" s="25" t="s">
        <v>1292</v>
      </c>
      <c r="N134" s="12" t="s">
        <v>671</v>
      </c>
    </row>
    <row r="135" spans="1:14" ht="210" x14ac:dyDescent="0.25">
      <c r="A135" s="43" t="s">
        <v>667</v>
      </c>
      <c r="B135" s="41" t="s">
        <v>189</v>
      </c>
      <c r="C135" s="38" t="s">
        <v>668</v>
      </c>
      <c r="D135" s="39" t="s">
        <v>676</v>
      </c>
      <c r="E135" s="68" t="s">
        <v>669</v>
      </c>
      <c r="F135" s="78">
        <v>42502</v>
      </c>
      <c r="G135" s="44">
        <v>44810258</v>
      </c>
      <c r="H135" s="39" t="s">
        <v>677</v>
      </c>
      <c r="I135" s="39"/>
      <c r="J135" s="39"/>
      <c r="K135" s="45">
        <v>42506</v>
      </c>
      <c r="L135" s="45">
        <v>42520</v>
      </c>
      <c r="M135" s="83">
        <v>1</v>
      </c>
      <c r="N135" s="41" t="s">
        <v>678</v>
      </c>
    </row>
    <row r="136" spans="1:14" ht="150" x14ac:dyDescent="0.25">
      <c r="A136" s="43" t="s">
        <v>672</v>
      </c>
      <c r="B136" s="41" t="s">
        <v>401</v>
      </c>
      <c r="C136" s="38" t="s">
        <v>673</v>
      </c>
      <c r="D136" s="39" t="s">
        <v>692</v>
      </c>
      <c r="E136" s="68" t="s">
        <v>674</v>
      </c>
      <c r="F136" s="78">
        <v>42506</v>
      </c>
      <c r="G136" s="44">
        <v>153361000</v>
      </c>
      <c r="H136" s="39" t="s">
        <v>693</v>
      </c>
      <c r="I136" s="39"/>
      <c r="J136" s="39"/>
      <c r="K136" s="45">
        <v>42508</v>
      </c>
      <c r="L136" s="45">
        <v>42735</v>
      </c>
      <c r="M136" s="25" t="s">
        <v>1293</v>
      </c>
      <c r="N136" s="41" t="s">
        <v>232</v>
      </c>
    </row>
    <row r="137" spans="1:14" ht="180" x14ac:dyDescent="0.25">
      <c r="A137" s="54" t="s">
        <v>680</v>
      </c>
      <c r="B137" s="31" t="s">
        <v>401</v>
      </c>
      <c r="C137" s="55" t="s">
        <v>681</v>
      </c>
      <c r="D137" s="51" t="s">
        <v>706</v>
      </c>
      <c r="E137" s="69" t="s">
        <v>682</v>
      </c>
      <c r="F137" s="78">
        <v>42508</v>
      </c>
      <c r="G137" s="24">
        <v>417777776</v>
      </c>
      <c r="H137" s="51" t="s">
        <v>694</v>
      </c>
      <c r="I137" s="51"/>
      <c r="J137" s="51"/>
      <c r="K137" s="52">
        <v>42510</v>
      </c>
      <c r="L137" s="52">
        <v>42735</v>
      </c>
      <c r="M137" s="25" t="s">
        <v>1293</v>
      </c>
      <c r="N137" s="31" t="s">
        <v>695</v>
      </c>
    </row>
    <row r="138" spans="1:14" ht="255" x14ac:dyDescent="0.25">
      <c r="A138" s="43" t="s">
        <v>683</v>
      </c>
      <c r="B138" s="41" t="s">
        <v>401</v>
      </c>
      <c r="C138" s="38" t="s">
        <v>684</v>
      </c>
      <c r="D138" s="39" t="s">
        <v>703</v>
      </c>
      <c r="E138" s="68" t="s">
        <v>685</v>
      </c>
      <c r="F138" s="78">
        <v>42509</v>
      </c>
      <c r="G138" s="44">
        <v>18310545</v>
      </c>
      <c r="H138" s="39" t="s">
        <v>694</v>
      </c>
      <c r="I138" s="39"/>
      <c r="J138" s="39"/>
      <c r="K138" s="45">
        <v>42510</v>
      </c>
      <c r="L138" s="45">
        <v>42735</v>
      </c>
      <c r="M138" s="25" t="s">
        <v>1293</v>
      </c>
      <c r="N138" s="41" t="s">
        <v>704</v>
      </c>
    </row>
    <row r="139" spans="1:14" ht="120" x14ac:dyDescent="0.25">
      <c r="A139" s="12" t="s">
        <v>686</v>
      </c>
      <c r="B139" s="12" t="s">
        <v>134</v>
      </c>
      <c r="C139" s="12" t="s">
        <v>687</v>
      </c>
      <c r="D139" s="12" t="s">
        <v>724</v>
      </c>
      <c r="E139" s="133" t="s">
        <v>688</v>
      </c>
      <c r="F139" s="78">
        <v>42510</v>
      </c>
      <c r="G139" s="26">
        <v>17000000</v>
      </c>
      <c r="H139" s="12" t="s">
        <v>725</v>
      </c>
      <c r="I139" s="110"/>
      <c r="J139" s="110"/>
      <c r="K139" s="32">
        <v>42515</v>
      </c>
      <c r="L139" s="32">
        <v>42879</v>
      </c>
      <c r="M139" s="25" t="s">
        <v>1294</v>
      </c>
      <c r="N139" s="12" t="s">
        <v>288</v>
      </c>
    </row>
    <row r="140" spans="1:14" ht="150" x14ac:dyDescent="0.25">
      <c r="A140" s="43" t="s">
        <v>689</v>
      </c>
      <c r="B140" s="12" t="s">
        <v>189</v>
      </c>
      <c r="C140" s="38" t="s">
        <v>690</v>
      </c>
      <c r="D140" s="25" t="s">
        <v>744</v>
      </c>
      <c r="E140" s="68" t="s">
        <v>691</v>
      </c>
      <c r="F140" s="78">
        <v>42513</v>
      </c>
      <c r="G140" s="24">
        <v>44732957</v>
      </c>
      <c r="H140" s="25" t="s">
        <v>728</v>
      </c>
      <c r="I140" s="25"/>
      <c r="J140" s="25"/>
      <c r="K140" s="16">
        <v>42516</v>
      </c>
      <c r="L140" s="16">
        <v>42729</v>
      </c>
      <c r="M140" s="25" t="s">
        <v>1295</v>
      </c>
      <c r="N140" s="12" t="s">
        <v>745</v>
      </c>
    </row>
    <row r="141" spans="1:14" ht="315" x14ac:dyDescent="0.25">
      <c r="A141" s="43" t="s">
        <v>696</v>
      </c>
      <c r="B141" s="41" t="s">
        <v>301</v>
      </c>
      <c r="C141" s="38" t="s">
        <v>697</v>
      </c>
      <c r="D141" s="25" t="s">
        <v>705</v>
      </c>
      <c r="E141" s="68" t="s">
        <v>698</v>
      </c>
      <c r="F141" s="78">
        <v>42514</v>
      </c>
      <c r="G141" s="24">
        <v>2829000000</v>
      </c>
      <c r="H141" s="25" t="s">
        <v>707</v>
      </c>
      <c r="I141" s="25"/>
      <c r="J141" s="25"/>
      <c r="K141" s="16">
        <v>42515</v>
      </c>
      <c r="L141" s="16">
        <v>42735</v>
      </c>
      <c r="M141" s="25" t="s">
        <v>1296</v>
      </c>
      <c r="N141" s="12" t="s">
        <v>708</v>
      </c>
    </row>
    <row r="142" spans="1:14" ht="105" x14ac:dyDescent="0.25">
      <c r="A142" s="43" t="s">
        <v>699</v>
      </c>
      <c r="B142" s="41" t="s">
        <v>376</v>
      </c>
      <c r="C142" s="38" t="s">
        <v>700</v>
      </c>
      <c r="D142" s="25" t="s">
        <v>709</v>
      </c>
      <c r="E142" s="68" t="s">
        <v>711</v>
      </c>
      <c r="F142" s="78">
        <v>42514</v>
      </c>
      <c r="G142" s="24">
        <v>42587610</v>
      </c>
      <c r="H142" s="25" t="s">
        <v>707</v>
      </c>
      <c r="I142" s="25"/>
      <c r="J142" s="25"/>
      <c r="K142" s="16">
        <v>42515</v>
      </c>
      <c r="L142" s="16">
        <v>42735</v>
      </c>
      <c r="M142" s="25" t="s">
        <v>1296</v>
      </c>
      <c r="N142" s="12" t="s">
        <v>710</v>
      </c>
    </row>
    <row r="143" spans="1:14" ht="285" x14ac:dyDescent="0.25">
      <c r="A143" s="43" t="s">
        <v>701</v>
      </c>
      <c r="B143" s="41" t="s">
        <v>313</v>
      </c>
      <c r="C143" s="38" t="s">
        <v>702</v>
      </c>
      <c r="D143" s="25" t="s">
        <v>741</v>
      </c>
      <c r="E143" s="68" t="s">
        <v>712</v>
      </c>
      <c r="F143" s="78">
        <v>42515</v>
      </c>
      <c r="G143" s="24">
        <v>170761100</v>
      </c>
      <c r="H143" s="25" t="s">
        <v>742</v>
      </c>
      <c r="I143" s="25"/>
      <c r="J143" s="25"/>
      <c r="K143" s="16">
        <v>42516</v>
      </c>
      <c r="L143" s="16">
        <v>42735</v>
      </c>
      <c r="M143" s="25" t="s">
        <v>1296</v>
      </c>
      <c r="N143" s="12" t="s">
        <v>743</v>
      </c>
    </row>
    <row r="144" spans="1:14" ht="135" x14ac:dyDescent="0.25">
      <c r="A144" s="43" t="s">
        <v>713</v>
      </c>
      <c r="B144" s="12" t="s">
        <v>653</v>
      </c>
      <c r="C144" s="38" t="s">
        <v>714</v>
      </c>
      <c r="D144" s="25" t="s">
        <v>739</v>
      </c>
      <c r="E144" s="68" t="s">
        <v>715</v>
      </c>
      <c r="F144" s="78">
        <v>42517</v>
      </c>
      <c r="G144" s="24">
        <v>3710866062</v>
      </c>
      <c r="H144" s="25" t="s">
        <v>728</v>
      </c>
      <c r="I144" s="25"/>
      <c r="J144" s="25"/>
      <c r="K144" s="16">
        <v>42522</v>
      </c>
      <c r="L144" s="16">
        <v>42735</v>
      </c>
      <c r="M144" s="25" t="s">
        <v>1297</v>
      </c>
      <c r="N144" s="12" t="s">
        <v>740</v>
      </c>
    </row>
    <row r="145" spans="1:14" ht="225" x14ac:dyDescent="0.25">
      <c r="A145" s="43" t="s">
        <v>716</v>
      </c>
      <c r="B145" s="12" t="s">
        <v>97</v>
      </c>
      <c r="C145" s="38" t="s">
        <v>717</v>
      </c>
      <c r="D145" s="25" t="s">
        <v>378</v>
      </c>
      <c r="E145" s="68" t="s">
        <v>718</v>
      </c>
      <c r="F145" s="78">
        <v>42517</v>
      </c>
      <c r="G145" s="24">
        <v>95376940</v>
      </c>
      <c r="H145" s="25" t="s">
        <v>728</v>
      </c>
      <c r="I145" s="25"/>
      <c r="J145" s="25"/>
      <c r="K145" s="16">
        <v>42522</v>
      </c>
      <c r="L145" s="16">
        <v>42735</v>
      </c>
      <c r="M145" s="25" t="s">
        <v>1297</v>
      </c>
      <c r="N145" s="12" t="s">
        <v>737</v>
      </c>
    </row>
    <row r="146" spans="1:14" ht="255" x14ac:dyDescent="0.25">
      <c r="A146" s="54" t="s">
        <v>719</v>
      </c>
      <c r="B146" s="12" t="s">
        <v>653</v>
      </c>
      <c r="C146" s="55" t="s">
        <v>720</v>
      </c>
      <c r="D146" s="25" t="s">
        <v>727</v>
      </c>
      <c r="E146" s="69" t="s">
        <v>721</v>
      </c>
      <c r="F146" s="78">
        <v>42517</v>
      </c>
      <c r="G146" s="24">
        <v>271875000</v>
      </c>
      <c r="H146" s="25" t="s">
        <v>728</v>
      </c>
      <c r="I146" s="25"/>
      <c r="J146" s="25"/>
      <c r="K146" s="16">
        <v>42522</v>
      </c>
      <c r="L146" s="16">
        <v>42735</v>
      </c>
      <c r="M146" s="25" t="s">
        <v>1297</v>
      </c>
      <c r="N146" s="12" t="s">
        <v>729</v>
      </c>
    </row>
    <row r="147" spans="1:14" ht="255" x14ac:dyDescent="0.25">
      <c r="A147" s="43" t="s">
        <v>722</v>
      </c>
      <c r="B147" s="12" t="s">
        <v>401</v>
      </c>
      <c r="C147" s="38" t="s">
        <v>723</v>
      </c>
      <c r="D147" s="25" t="s">
        <v>738</v>
      </c>
      <c r="E147" s="68" t="s">
        <v>726</v>
      </c>
      <c r="F147" s="78">
        <v>42517</v>
      </c>
      <c r="G147" s="24">
        <v>19875000</v>
      </c>
      <c r="H147" s="25" t="s">
        <v>728</v>
      </c>
      <c r="I147" s="25"/>
      <c r="J147" s="25"/>
      <c r="K147" s="16">
        <v>42522</v>
      </c>
      <c r="L147" s="16">
        <v>42735</v>
      </c>
      <c r="M147" s="25" t="s">
        <v>1297</v>
      </c>
      <c r="N147" s="12" t="s">
        <v>704</v>
      </c>
    </row>
    <row r="148" spans="1:14" ht="330" x14ac:dyDescent="0.25">
      <c r="A148" s="43" t="s">
        <v>730</v>
      </c>
      <c r="B148" s="41" t="s">
        <v>97</v>
      </c>
      <c r="C148" s="38" t="s">
        <v>731</v>
      </c>
      <c r="D148" s="39" t="s">
        <v>755</v>
      </c>
      <c r="E148" s="68" t="s">
        <v>732</v>
      </c>
      <c r="F148" s="78">
        <v>42521</v>
      </c>
      <c r="G148" s="24">
        <v>17337360</v>
      </c>
      <c r="H148" s="25" t="s">
        <v>756</v>
      </c>
      <c r="I148" s="25"/>
      <c r="J148" s="25"/>
      <c r="K148" s="16">
        <v>42523</v>
      </c>
      <c r="L148" s="16">
        <v>42552</v>
      </c>
      <c r="M148" s="83">
        <v>1</v>
      </c>
      <c r="N148" s="12" t="s">
        <v>737</v>
      </c>
    </row>
    <row r="149" spans="1:14" ht="225" x14ac:dyDescent="0.25">
      <c r="A149" s="43" t="s">
        <v>818</v>
      </c>
      <c r="B149" s="41" t="s">
        <v>189</v>
      </c>
      <c r="C149" s="38" t="s">
        <v>819</v>
      </c>
      <c r="D149" s="39" t="s">
        <v>821</v>
      </c>
      <c r="E149" s="68" t="s">
        <v>820</v>
      </c>
      <c r="F149" s="78">
        <v>42521</v>
      </c>
      <c r="G149" s="56" t="s">
        <v>823</v>
      </c>
      <c r="H149" s="25" t="s">
        <v>822</v>
      </c>
      <c r="I149" s="25"/>
      <c r="J149" s="25"/>
      <c r="K149" s="16">
        <v>42530</v>
      </c>
      <c r="L149" s="16">
        <v>42735</v>
      </c>
      <c r="M149" s="25" t="s">
        <v>1298</v>
      </c>
      <c r="N149" s="12" t="s">
        <v>224</v>
      </c>
    </row>
    <row r="150" spans="1:14" ht="390" x14ac:dyDescent="0.25">
      <c r="A150" s="12" t="s">
        <v>733</v>
      </c>
      <c r="B150" s="12" t="s">
        <v>81</v>
      </c>
      <c r="C150" s="12" t="s">
        <v>749</v>
      </c>
      <c r="D150" s="12" t="s">
        <v>750</v>
      </c>
      <c r="E150" s="68" t="s">
        <v>734</v>
      </c>
      <c r="F150" s="78">
        <v>42522</v>
      </c>
      <c r="G150" s="26">
        <v>16604763</v>
      </c>
      <c r="H150" s="12" t="s">
        <v>751</v>
      </c>
      <c r="I150" s="25"/>
      <c r="J150" s="25"/>
      <c r="K150" s="32">
        <v>42522</v>
      </c>
      <c r="L150" s="32">
        <v>42735</v>
      </c>
      <c r="M150" s="25" t="s">
        <v>1297</v>
      </c>
      <c r="N150" s="12" t="s">
        <v>757</v>
      </c>
    </row>
    <row r="151" spans="1:14" ht="409.5" x14ac:dyDescent="0.25">
      <c r="A151" s="12" t="s">
        <v>735</v>
      </c>
      <c r="B151" s="12" t="s">
        <v>81</v>
      </c>
      <c r="C151" s="12" t="s">
        <v>749</v>
      </c>
      <c r="D151" s="12" t="s">
        <v>750</v>
      </c>
      <c r="E151" s="68" t="s">
        <v>736</v>
      </c>
      <c r="F151" s="78">
        <v>42522</v>
      </c>
      <c r="G151" s="26">
        <v>9373385</v>
      </c>
      <c r="H151" s="12" t="s">
        <v>751</v>
      </c>
      <c r="I151" s="25"/>
      <c r="J151" s="25"/>
      <c r="K151" s="32">
        <v>42522</v>
      </c>
      <c r="L151" s="32">
        <v>42735</v>
      </c>
      <c r="M151" s="25" t="s">
        <v>1297</v>
      </c>
      <c r="N151" s="12" t="s">
        <v>757</v>
      </c>
    </row>
    <row r="152" spans="1:14" ht="375" x14ac:dyDescent="0.25">
      <c r="A152" s="12" t="s">
        <v>746</v>
      </c>
      <c r="B152" s="12" t="s">
        <v>81</v>
      </c>
      <c r="C152" s="12" t="s">
        <v>761</v>
      </c>
      <c r="D152" s="12" t="s">
        <v>762</v>
      </c>
      <c r="E152" s="141" t="s">
        <v>747</v>
      </c>
      <c r="F152" s="78">
        <v>42524</v>
      </c>
      <c r="G152" s="26">
        <v>48000000</v>
      </c>
      <c r="H152" s="12" t="s">
        <v>763</v>
      </c>
      <c r="I152" s="25"/>
      <c r="J152" s="25"/>
      <c r="K152" s="32">
        <v>42524</v>
      </c>
      <c r="L152" s="32">
        <v>43984</v>
      </c>
      <c r="M152" s="25" t="s">
        <v>1299</v>
      </c>
      <c r="N152" s="12" t="s">
        <v>764</v>
      </c>
    </row>
    <row r="153" spans="1:14" ht="180" x14ac:dyDescent="0.25">
      <c r="A153" s="43" t="s">
        <v>752</v>
      </c>
      <c r="B153" s="41" t="s">
        <v>189</v>
      </c>
      <c r="C153" s="38" t="s">
        <v>753</v>
      </c>
      <c r="D153" s="25" t="s">
        <v>174</v>
      </c>
      <c r="E153" s="68" t="s">
        <v>754</v>
      </c>
      <c r="F153" s="78">
        <v>42531</v>
      </c>
      <c r="G153" s="24">
        <v>155000000</v>
      </c>
      <c r="H153" s="25" t="s">
        <v>774</v>
      </c>
      <c r="I153" s="25"/>
      <c r="J153" s="25"/>
      <c r="K153" s="16">
        <v>42531</v>
      </c>
      <c r="L153" s="16">
        <v>42735</v>
      </c>
      <c r="M153" s="25" t="s">
        <v>1300</v>
      </c>
      <c r="N153" s="12" t="s">
        <v>224</v>
      </c>
    </row>
    <row r="154" spans="1:14" ht="180" x14ac:dyDescent="0.25">
      <c r="A154" s="43" t="s">
        <v>758</v>
      </c>
      <c r="B154" s="12" t="s">
        <v>251</v>
      </c>
      <c r="C154" s="38" t="s">
        <v>759</v>
      </c>
      <c r="D154" s="25" t="s">
        <v>773</v>
      </c>
      <c r="E154" s="68" t="s">
        <v>760</v>
      </c>
      <c r="F154" s="78">
        <v>42534</v>
      </c>
      <c r="G154" s="24">
        <v>138724400</v>
      </c>
      <c r="H154" s="25" t="s">
        <v>379</v>
      </c>
      <c r="I154" s="25"/>
      <c r="J154" s="25"/>
      <c r="K154" s="16">
        <v>42535</v>
      </c>
      <c r="L154" s="16">
        <v>42537</v>
      </c>
      <c r="M154" s="83">
        <v>1</v>
      </c>
      <c r="N154" s="12" t="s">
        <v>396</v>
      </c>
    </row>
    <row r="155" spans="1:14" ht="285" x14ac:dyDescent="0.25">
      <c r="A155" s="54" t="s">
        <v>770</v>
      </c>
      <c r="B155" s="12" t="s">
        <v>301</v>
      </c>
      <c r="C155" s="55" t="s">
        <v>771</v>
      </c>
      <c r="D155" s="25" t="s">
        <v>775</v>
      </c>
      <c r="E155" s="69" t="s">
        <v>772</v>
      </c>
      <c r="F155" s="79">
        <v>42536</v>
      </c>
      <c r="G155" s="24">
        <v>1600000000</v>
      </c>
      <c r="H155" s="25" t="s">
        <v>776</v>
      </c>
      <c r="I155" s="25"/>
      <c r="J155" s="25"/>
      <c r="K155" s="16">
        <v>42537</v>
      </c>
      <c r="L155" s="16">
        <v>42735</v>
      </c>
      <c r="M155" s="25" t="s">
        <v>1301</v>
      </c>
      <c r="N155" s="12" t="s">
        <v>777</v>
      </c>
    </row>
    <row r="156" spans="1:14" ht="330" x14ac:dyDescent="0.25">
      <c r="A156" s="51" t="s">
        <v>778</v>
      </c>
      <c r="B156" s="12" t="s">
        <v>165</v>
      </c>
      <c r="C156" s="31" t="s">
        <v>779</v>
      </c>
      <c r="D156" s="25" t="s">
        <v>781</v>
      </c>
      <c r="E156" s="142" t="s">
        <v>780</v>
      </c>
      <c r="F156" s="79">
        <v>42545</v>
      </c>
      <c r="G156" s="24">
        <v>150000000</v>
      </c>
      <c r="H156" s="25" t="s">
        <v>50</v>
      </c>
      <c r="I156" s="12" t="s">
        <v>986</v>
      </c>
      <c r="J156" s="12"/>
      <c r="K156" s="16">
        <v>42549</v>
      </c>
      <c r="L156" s="16">
        <v>42640</v>
      </c>
      <c r="M156" s="83">
        <v>0.6</v>
      </c>
      <c r="N156" s="12" t="s">
        <v>782</v>
      </c>
    </row>
    <row r="157" spans="1:14" ht="409.5" x14ac:dyDescent="0.25">
      <c r="A157" s="12" t="s">
        <v>795</v>
      </c>
      <c r="B157" s="12" t="s">
        <v>791</v>
      </c>
      <c r="C157" s="12" t="s">
        <v>193</v>
      </c>
      <c r="D157" s="12" t="s">
        <v>792</v>
      </c>
      <c r="E157" s="69" t="s">
        <v>783</v>
      </c>
      <c r="F157" s="79">
        <v>42551</v>
      </c>
      <c r="G157" s="26">
        <v>39994674</v>
      </c>
      <c r="H157" s="12" t="s">
        <v>793</v>
      </c>
      <c r="I157" s="25"/>
      <c r="J157" s="25"/>
      <c r="K157" s="32">
        <v>42552</v>
      </c>
      <c r="L157" s="32">
        <v>42735</v>
      </c>
      <c r="M157" s="25" t="s">
        <v>1182</v>
      </c>
      <c r="N157" s="12" t="s">
        <v>794</v>
      </c>
    </row>
    <row r="158" spans="1:14" ht="330" x14ac:dyDescent="0.25">
      <c r="A158" s="54" t="s">
        <v>784</v>
      </c>
      <c r="B158" s="12" t="s">
        <v>251</v>
      </c>
      <c r="C158" s="55" t="s">
        <v>785</v>
      </c>
      <c r="D158" s="25" t="s">
        <v>786</v>
      </c>
      <c r="E158" s="69" t="s">
        <v>797</v>
      </c>
      <c r="F158" s="78">
        <v>42551</v>
      </c>
      <c r="G158" s="56" t="s">
        <v>788</v>
      </c>
      <c r="H158" s="25" t="s">
        <v>787</v>
      </c>
      <c r="I158" s="25"/>
      <c r="J158" s="25"/>
      <c r="K158" s="16">
        <v>42551</v>
      </c>
      <c r="L158" s="16">
        <v>42555</v>
      </c>
      <c r="M158" s="83">
        <v>1</v>
      </c>
      <c r="N158" s="12" t="s">
        <v>649</v>
      </c>
    </row>
    <row r="159" spans="1:14" x14ac:dyDescent="0.25">
      <c r="A159" s="54" t="s">
        <v>789</v>
      </c>
      <c r="B159" s="12"/>
      <c r="C159" s="55" t="s">
        <v>801</v>
      </c>
      <c r="D159" s="25"/>
      <c r="E159" s="69"/>
      <c r="F159" s="78">
        <v>42558</v>
      </c>
      <c r="G159" s="24"/>
      <c r="H159" s="25"/>
      <c r="I159" s="25"/>
      <c r="J159" s="25"/>
      <c r="K159" s="16"/>
      <c r="L159" s="16"/>
      <c r="M159" s="25"/>
      <c r="N159" s="12"/>
    </row>
    <row r="160" spans="1:14" ht="165" x14ac:dyDescent="0.25">
      <c r="A160" s="54" t="s">
        <v>790</v>
      </c>
      <c r="B160" s="12" t="s">
        <v>189</v>
      </c>
      <c r="C160" s="55" t="s">
        <v>798</v>
      </c>
      <c r="D160" s="25">
        <v>1036649642</v>
      </c>
      <c r="E160" s="69" t="s">
        <v>796</v>
      </c>
      <c r="F160" s="78">
        <v>42558</v>
      </c>
      <c r="G160" s="56">
        <v>35757000</v>
      </c>
      <c r="H160" s="12" t="s">
        <v>799</v>
      </c>
      <c r="I160" s="25"/>
      <c r="J160" s="25"/>
      <c r="K160" s="16">
        <v>42559</v>
      </c>
      <c r="L160" s="16">
        <v>42735</v>
      </c>
      <c r="M160" s="25" t="s">
        <v>1302</v>
      </c>
      <c r="N160" s="12" t="s">
        <v>224</v>
      </c>
    </row>
    <row r="161" spans="1:14" ht="90" x14ac:dyDescent="0.25">
      <c r="A161" s="43" t="s">
        <v>802</v>
      </c>
      <c r="B161" s="12" t="s">
        <v>189</v>
      </c>
      <c r="C161" s="47" t="s">
        <v>803</v>
      </c>
      <c r="D161" s="25" t="s">
        <v>808</v>
      </c>
      <c r="E161" s="66" t="s">
        <v>804</v>
      </c>
      <c r="F161" s="78">
        <v>42566</v>
      </c>
      <c r="G161" s="56">
        <v>6296403</v>
      </c>
      <c r="H161" s="25" t="s">
        <v>809</v>
      </c>
      <c r="I161" s="25"/>
      <c r="J161" s="25"/>
      <c r="K161" s="16">
        <v>42568</v>
      </c>
      <c r="L161" s="16">
        <v>42735</v>
      </c>
      <c r="M161" s="25" t="s">
        <v>1303</v>
      </c>
      <c r="N161" s="12" t="s">
        <v>678</v>
      </c>
    </row>
    <row r="162" spans="1:14" ht="315" x14ac:dyDescent="0.25">
      <c r="A162" s="43" t="s">
        <v>805</v>
      </c>
      <c r="B162" s="12" t="s">
        <v>791</v>
      </c>
      <c r="C162" s="41" t="s">
        <v>806</v>
      </c>
      <c r="D162" s="25" t="s">
        <v>286</v>
      </c>
      <c r="E162" s="68" t="s">
        <v>807</v>
      </c>
      <c r="F162" s="78">
        <v>42566</v>
      </c>
      <c r="G162" s="56" t="s">
        <v>813</v>
      </c>
      <c r="H162" s="25" t="s">
        <v>812</v>
      </c>
      <c r="I162" s="25"/>
      <c r="J162" s="25"/>
      <c r="K162" s="16">
        <v>42566</v>
      </c>
      <c r="L162" s="16">
        <v>43798</v>
      </c>
      <c r="M162" s="25" t="s">
        <v>1304</v>
      </c>
      <c r="N162" s="12" t="s">
        <v>814</v>
      </c>
    </row>
    <row r="163" spans="1:14" ht="315" x14ac:dyDescent="0.25">
      <c r="A163" s="43" t="s">
        <v>810</v>
      </c>
      <c r="B163" s="12" t="s">
        <v>791</v>
      </c>
      <c r="C163" s="41" t="s">
        <v>811</v>
      </c>
      <c r="D163" s="25" t="s">
        <v>816</v>
      </c>
      <c r="E163" s="69" t="s">
        <v>824</v>
      </c>
      <c r="F163" s="79">
        <v>42569</v>
      </c>
      <c r="G163" s="56" t="s">
        <v>817</v>
      </c>
      <c r="H163" s="25" t="s">
        <v>249</v>
      </c>
      <c r="I163" s="25"/>
      <c r="J163" s="25"/>
      <c r="K163" s="16">
        <v>42576</v>
      </c>
      <c r="L163" s="16">
        <v>42606</v>
      </c>
      <c r="M163" s="83">
        <v>1</v>
      </c>
      <c r="N163" s="12" t="s">
        <v>814</v>
      </c>
    </row>
    <row r="164" spans="1:14" ht="120" x14ac:dyDescent="0.25">
      <c r="A164" s="12" t="s">
        <v>825</v>
      </c>
      <c r="B164" s="12" t="s">
        <v>81</v>
      </c>
      <c r="C164" s="12" t="s">
        <v>859</v>
      </c>
      <c r="D164" s="12" t="s">
        <v>491</v>
      </c>
      <c r="E164" s="141" t="s">
        <v>630</v>
      </c>
      <c r="F164" s="79">
        <v>42578</v>
      </c>
      <c r="G164" s="56">
        <v>21000000</v>
      </c>
      <c r="H164" s="12" t="s">
        <v>860</v>
      </c>
      <c r="I164" s="25"/>
      <c r="J164" s="25"/>
      <c r="K164" s="32">
        <v>42583</v>
      </c>
      <c r="L164" s="32">
        <v>42735</v>
      </c>
      <c r="M164" s="83">
        <v>0.4</v>
      </c>
      <c r="N164" s="12" t="s">
        <v>861</v>
      </c>
    </row>
    <row r="165" spans="1:14" ht="135" x14ac:dyDescent="0.25">
      <c r="A165" s="54" t="s">
        <v>826</v>
      </c>
      <c r="B165" s="12" t="s">
        <v>489</v>
      </c>
      <c r="C165" s="31" t="s">
        <v>827</v>
      </c>
      <c r="D165" s="25" t="s">
        <v>856</v>
      </c>
      <c r="E165" s="69" t="s">
        <v>828</v>
      </c>
      <c r="F165" s="78">
        <v>42578</v>
      </c>
      <c r="G165" s="56">
        <v>136018260</v>
      </c>
      <c r="H165" s="25" t="s">
        <v>195</v>
      </c>
      <c r="I165" s="25"/>
      <c r="J165" s="25"/>
      <c r="K165" s="16">
        <v>42583</v>
      </c>
      <c r="L165" s="16">
        <v>42735</v>
      </c>
      <c r="M165" s="83">
        <v>0.4</v>
      </c>
      <c r="N165" s="12" t="s">
        <v>857</v>
      </c>
    </row>
    <row r="166" spans="1:14" ht="135" x14ac:dyDescent="0.25">
      <c r="A166" s="43" t="s">
        <v>829</v>
      </c>
      <c r="B166" s="12" t="s">
        <v>401</v>
      </c>
      <c r="C166" s="41" t="s">
        <v>855</v>
      </c>
      <c r="D166" s="25" t="s">
        <v>54</v>
      </c>
      <c r="E166" s="68" t="s">
        <v>830</v>
      </c>
      <c r="F166" s="78">
        <v>42579</v>
      </c>
      <c r="G166" s="56">
        <v>955950765</v>
      </c>
      <c r="H166" s="25" t="s">
        <v>195</v>
      </c>
      <c r="I166" s="25"/>
      <c r="J166" s="25"/>
      <c r="K166" s="16">
        <v>42583</v>
      </c>
      <c r="L166" s="16">
        <v>42735</v>
      </c>
      <c r="M166" s="83">
        <v>0.4</v>
      </c>
      <c r="N166" s="12" t="s">
        <v>232</v>
      </c>
    </row>
    <row r="167" spans="1:14" ht="135" x14ac:dyDescent="0.25">
      <c r="A167" s="43" t="s">
        <v>831</v>
      </c>
      <c r="B167" s="41" t="s">
        <v>376</v>
      </c>
      <c r="C167" s="41" t="s">
        <v>832</v>
      </c>
      <c r="D167" s="39" t="s">
        <v>853</v>
      </c>
      <c r="E167" s="68" t="s">
        <v>609</v>
      </c>
      <c r="F167" s="78">
        <v>42579</v>
      </c>
      <c r="G167" s="57">
        <v>7362005</v>
      </c>
      <c r="H167" s="39" t="s">
        <v>195</v>
      </c>
      <c r="I167" s="39"/>
      <c r="J167" s="39"/>
      <c r="K167" s="45">
        <v>42583</v>
      </c>
      <c r="L167" s="45">
        <v>42735</v>
      </c>
      <c r="M167" s="83">
        <v>0.4</v>
      </c>
      <c r="N167" s="41" t="s">
        <v>854</v>
      </c>
    </row>
    <row r="168" spans="1:14" ht="315" x14ac:dyDescent="0.25">
      <c r="A168" s="43" t="s">
        <v>833</v>
      </c>
      <c r="B168" s="12" t="s">
        <v>380</v>
      </c>
      <c r="C168" s="41" t="s">
        <v>834</v>
      </c>
      <c r="D168" s="25" t="s">
        <v>849</v>
      </c>
      <c r="E168" s="68" t="s">
        <v>835</v>
      </c>
      <c r="F168" s="78">
        <v>42580</v>
      </c>
      <c r="G168" s="56">
        <v>69600000</v>
      </c>
      <c r="H168" s="25" t="s">
        <v>195</v>
      </c>
      <c r="I168" s="25"/>
      <c r="J168" s="25"/>
      <c r="K168" s="16">
        <v>42583</v>
      </c>
      <c r="L168" s="16">
        <v>42735</v>
      </c>
      <c r="M168" s="83">
        <v>0.4</v>
      </c>
      <c r="N168" s="12" t="s">
        <v>858</v>
      </c>
    </row>
    <row r="169" spans="1:14" ht="135" x14ac:dyDescent="0.25">
      <c r="A169" s="43" t="s">
        <v>836</v>
      </c>
      <c r="B169" s="12" t="s">
        <v>401</v>
      </c>
      <c r="C169" s="41" t="s">
        <v>837</v>
      </c>
      <c r="D169" s="25" t="s">
        <v>54</v>
      </c>
      <c r="E169" s="25"/>
      <c r="F169" s="78">
        <v>42580</v>
      </c>
      <c r="G169" s="56" t="s">
        <v>852</v>
      </c>
      <c r="H169" s="25" t="s">
        <v>756</v>
      </c>
      <c r="I169" s="25"/>
      <c r="J169" s="25"/>
      <c r="K169" s="16">
        <v>42584</v>
      </c>
      <c r="L169" s="16">
        <v>42615</v>
      </c>
      <c r="M169" s="83">
        <v>1</v>
      </c>
      <c r="N169" s="12" t="s">
        <v>56</v>
      </c>
    </row>
    <row r="170" spans="1:14" ht="105" x14ac:dyDescent="0.25">
      <c r="A170" s="43" t="s">
        <v>838</v>
      </c>
      <c r="B170" s="12" t="s">
        <v>165</v>
      </c>
      <c r="C170" s="41" t="s">
        <v>362</v>
      </c>
      <c r="D170" s="25" t="s">
        <v>393</v>
      </c>
      <c r="E170" s="68" t="s">
        <v>839</v>
      </c>
      <c r="F170" s="78">
        <v>42580</v>
      </c>
      <c r="G170" s="56" t="s">
        <v>850</v>
      </c>
      <c r="H170" s="25" t="s">
        <v>195</v>
      </c>
      <c r="I170" s="25"/>
      <c r="J170" s="25"/>
      <c r="K170" s="16">
        <v>42583</v>
      </c>
      <c r="L170" s="16">
        <v>42735</v>
      </c>
      <c r="M170" s="83">
        <v>0.4</v>
      </c>
      <c r="N170" s="12" t="s">
        <v>851</v>
      </c>
    </row>
    <row r="171" spans="1:14" ht="255" x14ac:dyDescent="0.25">
      <c r="A171" s="43" t="s">
        <v>840</v>
      </c>
      <c r="B171" s="41" t="s">
        <v>489</v>
      </c>
      <c r="C171" s="41" t="s">
        <v>868</v>
      </c>
      <c r="D171" s="39" t="s">
        <v>869</v>
      </c>
      <c r="E171" s="68" t="s">
        <v>841</v>
      </c>
      <c r="F171" s="79">
        <v>42580</v>
      </c>
      <c r="G171" s="57" t="s">
        <v>261</v>
      </c>
      <c r="H171" s="39" t="s">
        <v>168</v>
      </c>
      <c r="I171" s="39"/>
      <c r="J171" s="39"/>
      <c r="K171" s="45">
        <v>42584</v>
      </c>
      <c r="L171" s="45">
        <v>42705</v>
      </c>
      <c r="M171" s="83">
        <v>0.4</v>
      </c>
      <c r="N171" s="41" t="s">
        <v>865</v>
      </c>
    </row>
    <row r="172" spans="1:14" ht="409.5" x14ac:dyDescent="0.25">
      <c r="A172" s="12" t="s">
        <v>842</v>
      </c>
      <c r="B172" s="12" t="s">
        <v>81</v>
      </c>
      <c r="C172" s="12" t="s">
        <v>862</v>
      </c>
      <c r="D172" s="12" t="s">
        <v>863</v>
      </c>
      <c r="E172" s="133" t="s">
        <v>843</v>
      </c>
      <c r="F172" s="78">
        <v>42580</v>
      </c>
      <c r="G172" s="56"/>
      <c r="H172" s="12" t="s">
        <v>864</v>
      </c>
      <c r="I172" s="39"/>
      <c r="J172" s="39"/>
      <c r="K172" s="32">
        <v>42580</v>
      </c>
      <c r="L172" s="32">
        <v>44405</v>
      </c>
      <c r="M172" s="25" t="s">
        <v>1305</v>
      </c>
      <c r="N172" s="12" t="s">
        <v>865</v>
      </c>
    </row>
    <row r="173" spans="1:14" ht="405" x14ac:dyDescent="0.25">
      <c r="A173" s="43" t="s">
        <v>844</v>
      </c>
      <c r="B173" s="41" t="s">
        <v>791</v>
      </c>
      <c r="C173" s="41" t="s">
        <v>845</v>
      </c>
      <c r="D173" s="39" t="s">
        <v>876</v>
      </c>
      <c r="E173" s="68" t="s">
        <v>848</v>
      </c>
      <c r="F173" s="78">
        <v>42583</v>
      </c>
      <c r="G173" s="57" t="s">
        <v>877</v>
      </c>
      <c r="H173" s="39" t="s">
        <v>195</v>
      </c>
      <c r="I173" s="39"/>
      <c r="J173" s="39"/>
      <c r="K173" s="45">
        <v>42587</v>
      </c>
      <c r="L173" s="45">
        <v>42735</v>
      </c>
      <c r="M173" s="25" t="s">
        <v>1306</v>
      </c>
      <c r="N173" s="41" t="s">
        <v>878</v>
      </c>
    </row>
    <row r="174" spans="1:14" ht="375" x14ac:dyDescent="0.25">
      <c r="A174" s="12" t="s">
        <v>846</v>
      </c>
      <c r="B174" s="12" t="s">
        <v>81</v>
      </c>
      <c r="C174" s="12" t="s">
        <v>866</v>
      </c>
      <c r="D174" s="12" t="s">
        <v>867</v>
      </c>
      <c r="E174" s="68" t="s">
        <v>847</v>
      </c>
      <c r="F174" s="78">
        <v>42583</v>
      </c>
      <c r="G174" s="56" t="s">
        <v>261</v>
      </c>
      <c r="H174" s="12" t="s">
        <v>860</v>
      </c>
      <c r="I174" s="39"/>
      <c r="J174" s="39"/>
      <c r="K174" s="32">
        <v>42583</v>
      </c>
      <c r="L174" s="32">
        <v>42735</v>
      </c>
      <c r="M174" s="83">
        <v>0.4</v>
      </c>
      <c r="N174" s="12" t="s">
        <v>865</v>
      </c>
    </row>
    <row r="175" spans="1:14" ht="165" x14ac:dyDescent="0.25">
      <c r="A175" s="43" t="s">
        <v>870</v>
      </c>
      <c r="B175" s="41" t="s">
        <v>791</v>
      </c>
      <c r="C175" s="41" t="s">
        <v>871</v>
      </c>
      <c r="D175" s="39" t="s">
        <v>882</v>
      </c>
      <c r="E175" s="68" t="s">
        <v>872</v>
      </c>
      <c r="F175" s="78">
        <v>42587</v>
      </c>
      <c r="G175" s="57">
        <v>14000000</v>
      </c>
      <c r="H175" s="39" t="s">
        <v>168</v>
      </c>
      <c r="I175" s="39"/>
      <c r="J175" s="39"/>
      <c r="K175" s="45">
        <v>42591</v>
      </c>
      <c r="L175" s="45">
        <v>42712</v>
      </c>
      <c r="M175" s="25" t="s">
        <v>1307</v>
      </c>
      <c r="N175" s="41" t="s">
        <v>13</v>
      </c>
    </row>
    <row r="176" spans="1:14" ht="195" x14ac:dyDescent="0.25">
      <c r="A176" s="43" t="s">
        <v>873</v>
      </c>
      <c r="B176" s="41" t="s">
        <v>791</v>
      </c>
      <c r="C176" s="41" t="s">
        <v>874</v>
      </c>
      <c r="D176" s="39" t="s">
        <v>883</v>
      </c>
      <c r="E176" s="68" t="s">
        <v>875</v>
      </c>
      <c r="F176" s="78">
        <v>42587</v>
      </c>
      <c r="G176" s="57">
        <v>20250000</v>
      </c>
      <c r="H176" s="39" t="s">
        <v>812</v>
      </c>
      <c r="I176" s="39"/>
      <c r="J176" s="39"/>
      <c r="K176" s="45">
        <v>42591</v>
      </c>
      <c r="L176" s="45">
        <v>42727</v>
      </c>
      <c r="M176" s="25" t="s">
        <v>1308</v>
      </c>
      <c r="N176" s="41" t="s">
        <v>266</v>
      </c>
    </row>
    <row r="177" spans="1:14" ht="240" x14ac:dyDescent="0.25">
      <c r="A177" s="43" t="s">
        <v>879</v>
      </c>
      <c r="B177" s="41" t="s">
        <v>791</v>
      </c>
      <c r="C177" s="41" t="s">
        <v>806</v>
      </c>
      <c r="D177" s="39" t="s">
        <v>286</v>
      </c>
      <c r="E177" s="68" t="s">
        <v>880</v>
      </c>
      <c r="F177" s="78">
        <v>42590</v>
      </c>
      <c r="G177" s="57" t="s">
        <v>884</v>
      </c>
      <c r="H177" s="39" t="s">
        <v>249</v>
      </c>
      <c r="I177" s="41" t="s">
        <v>1007</v>
      </c>
      <c r="J177" s="41"/>
      <c r="K177" s="45">
        <v>42590</v>
      </c>
      <c r="L177" s="45">
        <v>42620</v>
      </c>
      <c r="M177" s="83">
        <v>1</v>
      </c>
      <c r="N177" s="41" t="s">
        <v>885</v>
      </c>
    </row>
    <row r="178" spans="1:14" ht="225" x14ac:dyDescent="0.25">
      <c r="A178" s="43" t="s">
        <v>886</v>
      </c>
      <c r="B178" s="41" t="s">
        <v>301</v>
      </c>
      <c r="C178" s="41" t="s">
        <v>887</v>
      </c>
      <c r="D178" s="39" t="s">
        <v>907</v>
      </c>
      <c r="E178" s="68" t="s">
        <v>888</v>
      </c>
      <c r="F178" s="78">
        <v>42592</v>
      </c>
      <c r="G178" s="57">
        <v>932869900</v>
      </c>
      <c r="H178" s="39" t="s">
        <v>812</v>
      </c>
      <c r="I178" s="39"/>
      <c r="J178" s="39"/>
      <c r="K178" s="45">
        <v>42598</v>
      </c>
      <c r="L178" s="45">
        <v>42734</v>
      </c>
      <c r="M178" s="25" t="s">
        <v>1182</v>
      </c>
      <c r="N178" s="41" t="s">
        <v>908</v>
      </c>
    </row>
    <row r="179" spans="1:14" ht="180" x14ac:dyDescent="0.25">
      <c r="A179" s="43" t="s">
        <v>889</v>
      </c>
      <c r="B179" s="41" t="s">
        <v>791</v>
      </c>
      <c r="C179" s="41" t="s">
        <v>890</v>
      </c>
      <c r="D179" s="39" t="s">
        <v>339</v>
      </c>
      <c r="E179" s="68" t="s">
        <v>891</v>
      </c>
      <c r="F179" s="78">
        <v>42594</v>
      </c>
      <c r="G179" s="57" t="s">
        <v>923</v>
      </c>
      <c r="H179" s="39" t="s">
        <v>812</v>
      </c>
      <c r="I179" s="39"/>
      <c r="J179" s="39"/>
      <c r="K179" s="45">
        <v>42599</v>
      </c>
      <c r="L179" s="45">
        <v>42735</v>
      </c>
      <c r="M179" s="25" t="s">
        <v>1309</v>
      </c>
      <c r="N179" s="41" t="s">
        <v>13</v>
      </c>
    </row>
    <row r="180" spans="1:14" ht="90" x14ac:dyDescent="0.25">
      <c r="A180" s="43" t="s">
        <v>892</v>
      </c>
      <c r="B180" s="41" t="s">
        <v>653</v>
      </c>
      <c r="C180" s="41" t="s">
        <v>893</v>
      </c>
      <c r="D180" s="39" t="s">
        <v>909</v>
      </c>
      <c r="E180" s="68" t="s">
        <v>894</v>
      </c>
      <c r="F180" s="78">
        <v>42594</v>
      </c>
      <c r="G180" s="57">
        <v>14745600</v>
      </c>
      <c r="H180" s="39" t="s">
        <v>910</v>
      </c>
      <c r="I180" s="39"/>
      <c r="J180" s="39"/>
      <c r="K180" s="45">
        <v>42599</v>
      </c>
      <c r="L180" s="45">
        <v>42735</v>
      </c>
      <c r="M180" s="25" t="s">
        <v>1309</v>
      </c>
      <c r="N180" s="41" t="s">
        <v>911</v>
      </c>
    </row>
    <row r="181" spans="1:14" ht="195" x14ac:dyDescent="0.25">
      <c r="A181" s="43" t="s">
        <v>895</v>
      </c>
      <c r="B181" s="41" t="s">
        <v>189</v>
      </c>
      <c r="C181" s="38" t="s">
        <v>896</v>
      </c>
      <c r="D181" s="39" t="s">
        <v>131</v>
      </c>
      <c r="E181" s="68" t="s">
        <v>897</v>
      </c>
      <c r="F181" s="78">
        <v>42594</v>
      </c>
      <c r="G181" s="57">
        <v>3039955147</v>
      </c>
      <c r="H181" s="39" t="s">
        <v>918</v>
      </c>
      <c r="I181" s="39"/>
      <c r="J181" s="39"/>
      <c r="K181" s="45">
        <v>42598</v>
      </c>
      <c r="L181" s="45">
        <v>42735</v>
      </c>
      <c r="M181" s="25" t="s">
        <v>1309</v>
      </c>
      <c r="N181" s="41" t="s">
        <v>224</v>
      </c>
    </row>
    <row r="182" spans="1:14" ht="240" x14ac:dyDescent="0.25">
      <c r="A182" s="43" t="s">
        <v>898</v>
      </c>
      <c r="B182" s="41" t="s">
        <v>189</v>
      </c>
      <c r="C182" s="41" t="s">
        <v>899</v>
      </c>
      <c r="D182" s="39" t="s">
        <v>915</v>
      </c>
      <c r="E182" s="68" t="s">
        <v>900</v>
      </c>
      <c r="F182" s="78">
        <v>42594</v>
      </c>
      <c r="G182" s="57">
        <v>700000000</v>
      </c>
      <c r="H182" s="41" t="s">
        <v>916</v>
      </c>
      <c r="I182" s="39"/>
      <c r="J182" s="39"/>
      <c r="K182" s="45">
        <v>42598</v>
      </c>
      <c r="L182" s="45">
        <v>42735</v>
      </c>
      <c r="M182" s="25" t="s">
        <v>1309</v>
      </c>
      <c r="N182" s="41" t="s">
        <v>917</v>
      </c>
    </row>
    <row r="183" spans="1:14" ht="150" x14ac:dyDescent="0.25">
      <c r="A183" s="54" t="s">
        <v>901</v>
      </c>
      <c r="B183" s="31" t="s">
        <v>921</v>
      </c>
      <c r="C183" s="31" t="s">
        <v>902</v>
      </c>
      <c r="D183" s="51" t="s">
        <v>930</v>
      </c>
      <c r="E183" s="69" t="s">
        <v>903</v>
      </c>
      <c r="F183" s="78">
        <v>42594</v>
      </c>
      <c r="G183" s="56">
        <v>13048000</v>
      </c>
      <c r="H183" s="31" t="s">
        <v>931</v>
      </c>
      <c r="I183" s="51"/>
      <c r="J183" s="51"/>
      <c r="K183" s="52">
        <v>42599</v>
      </c>
      <c r="L183" s="52">
        <v>42735</v>
      </c>
      <c r="M183" s="25" t="s">
        <v>1309</v>
      </c>
      <c r="N183" s="31" t="s">
        <v>932</v>
      </c>
    </row>
    <row r="184" spans="1:14" ht="150" x14ac:dyDescent="0.25">
      <c r="A184" s="54" t="s">
        <v>904</v>
      </c>
      <c r="B184" s="31" t="s">
        <v>921</v>
      </c>
      <c r="C184" s="31" t="s">
        <v>905</v>
      </c>
      <c r="D184" s="51" t="s">
        <v>933</v>
      </c>
      <c r="E184" s="69" t="s">
        <v>906</v>
      </c>
      <c r="F184" s="78">
        <v>42594</v>
      </c>
      <c r="G184" s="56">
        <v>6884999</v>
      </c>
      <c r="H184" s="51" t="s">
        <v>925</v>
      </c>
      <c r="I184" s="51"/>
      <c r="J184" s="51"/>
      <c r="K184" s="52">
        <v>42600</v>
      </c>
      <c r="L184" s="52">
        <v>42735</v>
      </c>
      <c r="M184" s="25" t="s">
        <v>1309</v>
      </c>
      <c r="N184" s="31" t="s">
        <v>932</v>
      </c>
    </row>
    <row r="185" spans="1:14" ht="150" x14ac:dyDescent="0.25">
      <c r="A185" s="54" t="s">
        <v>912</v>
      </c>
      <c r="B185" s="31" t="s">
        <v>653</v>
      </c>
      <c r="C185" s="31" t="s">
        <v>913</v>
      </c>
      <c r="D185" s="51" t="s">
        <v>924</v>
      </c>
      <c r="E185" s="69" t="s">
        <v>914</v>
      </c>
      <c r="F185" s="78">
        <v>42599</v>
      </c>
      <c r="G185" s="56">
        <v>26550000</v>
      </c>
      <c r="H185" s="51" t="s">
        <v>925</v>
      </c>
      <c r="I185" s="51"/>
      <c r="J185" s="51"/>
      <c r="K185" s="52">
        <v>42600</v>
      </c>
      <c r="L185" s="52">
        <v>42735</v>
      </c>
      <c r="M185" s="25" t="s">
        <v>1309</v>
      </c>
      <c r="N185" s="31" t="s">
        <v>926</v>
      </c>
    </row>
    <row r="186" spans="1:14" ht="75" x14ac:dyDescent="0.25">
      <c r="A186" s="43" t="s">
        <v>919</v>
      </c>
      <c r="B186" s="41" t="s">
        <v>426</v>
      </c>
      <c r="C186" s="41" t="s">
        <v>920</v>
      </c>
      <c r="D186" s="39" t="s">
        <v>934</v>
      </c>
      <c r="E186" s="39"/>
      <c r="F186" s="78">
        <v>42601</v>
      </c>
      <c r="G186" s="57">
        <v>17578125</v>
      </c>
      <c r="H186" s="39" t="s">
        <v>168</v>
      </c>
      <c r="I186" s="39"/>
      <c r="J186" s="39"/>
      <c r="K186" s="45">
        <v>42604</v>
      </c>
      <c r="L186" s="45">
        <v>42725</v>
      </c>
      <c r="M186" s="25" t="s">
        <v>1310</v>
      </c>
      <c r="N186" s="41" t="s">
        <v>935</v>
      </c>
    </row>
    <row r="187" spans="1:14" ht="120" x14ac:dyDescent="0.25">
      <c r="A187" s="43" t="s">
        <v>927</v>
      </c>
      <c r="B187" s="41" t="s">
        <v>356</v>
      </c>
      <c r="C187" s="41" t="s">
        <v>928</v>
      </c>
      <c r="D187" s="39" t="s">
        <v>964</v>
      </c>
      <c r="E187" s="68" t="s">
        <v>929</v>
      </c>
      <c r="F187" s="78">
        <v>42604</v>
      </c>
      <c r="G187" s="57">
        <v>40641528</v>
      </c>
      <c r="H187" s="39" t="s">
        <v>249</v>
      </c>
      <c r="I187" s="39"/>
      <c r="J187" s="39"/>
      <c r="K187" s="45">
        <v>42607</v>
      </c>
      <c r="L187" s="45">
        <v>42637</v>
      </c>
      <c r="M187" s="83">
        <v>1</v>
      </c>
      <c r="N187" s="41" t="s">
        <v>965</v>
      </c>
    </row>
    <row r="188" spans="1:14" ht="105" x14ac:dyDescent="0.25">
      <c r="A188" s="43" t="s">
        <v>936</v>
      </c>
      <c r="B188" s="41" t="s">
        <v>401</v>
      </c>
      <c r="C188" s="47" t="s">
        <v>937</v>
      </c>
      <c r="D188" s="39" t="s">
        <v>49</v>
      </c>
      <c r="E188" s="66" t="s">
        <v>938</v>
      </c>
      <c r="F188" s="78">
        <v>42606</v>
      </c>
      <c r="G188" s="57">
        <v>2134400</v>
      </c>
      <c r="H188" s="39" t="s">
        <v>966</v>
      </c>
      <c r="I188" s="39"/>
      <c r="J188" s="39"/>
      <c r="K188" s="45">
        <v>42608</v>
      </c>
      <c r="L188" s="45">
        <v>42615</v>
      </c>
      <c r="M188" s="83">
        <v>1</v>
      </c>
      <c r="N188" s="41" t="s">
        <v>967</v>
      </c>
    </row>
    <row r="189" spans="1:14" ht="195" x14ac:dyDescent="0.25">
      <c r="A189" s="43" t="s">
        <v>939</v>
      </c>
      <c r="B189" s="41" t="s">
        <v>653</v>
      </c>
      <c r="C189" s="38" t="s">
        <v>940</v>
      </c>
      <c r="D189" s="39" t="s">
        <v>968</v>
      </c>
      <c r="E189" s="66" t="s">
        <v>941</v>
      </c>
      <c r="F189" s="79">
        <v>42608</v>
      </c>
      <c r="G189" s="57">
        <v>173429280</v>
      </c>
      <c r="H189" s="39" t="s">
        <v>168</v>
      </c>
      <c r="I189" s="39"/>
      <c r="J189" s="39"/>
      <c r="K189" s="45">
        <v>42614</v>
      </c>
      <c r="L189" s="45">
        <v>42735</v>
      </c>
      <c r="M189" s="83">
        <v>0.25</v>
      </c>
      <c r="N189" s="41" t="s">
        <v>969</v>
      </c>
    </row>
    <row r="190" spans="1:14" ht="135" x14ac:dyDescent="0.25">
      <c r="A190" s="43" t="s">
        <v>942</v>
      </c>
      <c r="B190" s="41" t="s">
        <v>653</v>
      </c>
      <c r="C190" s="38" t="s">
        <v>943</v>
      </c>
      <c r="D190" s="39" t="s">
        <v>984</v>
      </c>
      <c r="E190" s="66" t="s">
        <v>944</v>
      </c>
      <c r="F190" s="79">
        <v>42608</v>
      </c>
      <c r="G190" s="57">
        <v>3150119352</v>
      </c>
      <c r="H190" s="39" t="s">
        <v>985</v>
      </c>
      <c r="I190" s="39"/>
      <c r="J190" s="39"/>
      <c r="K190" s="45">
        <v>42614</v>
      </c>
      <c r="L190" s="45">
        <v>42735</v>
      </c>
      <c r="M190" s="83">
        <v>0.25</v>
      </c>
      <c r="N190" s="41" t="s">
        <v>969</v>
      </c>
    </row>
    <row r="191" spans="1:14" ht="120" x14ac:dyDescent="0.25">
      <c r="A191" s="43" t="s">
        <v>946</v>
      </c>
      <c r="B191" s="41" t="s">
        <v>653</v>
      </c>
      <c r="C191" s="38" t="s">
        <v>947</v>
      </c>
      <c r="D191" s="39" t="s">
        <v>973</v>
      </c>
      <c r="E191" s="66" t="s">
        <v>945</v>
      </c>
      <c r="F191" s="79">
        <v>42608</v>
      </c>
      <c r="G191" s="57" t="s">
        <v>974</v>
      </c>
      <c r="H191" s="39" t="s">
        <v>168</v>
      </c>
      <c r="I191" s="39"/>
      <c r="J191" s="39"/>
      <c r="K191" s="45">
        <v>42614</v>
      </c>
      <c r="L191" s="45">
        <v>42735</v>
      </c>
      <c r="M191" s="83">
        <v>0.25</v>
      </c>
      <c r="N191" s="41" t="s">
        <v>969</v>
      </c>
    </row>
    <row r="192" spans="1:14" ht="210" x14ac:dyDescent="0.25">
      <c r="A192" s="43" t="s">
        <v>948</v>
      </c>
      <c r="B192" s="41" t="s">
        <v>653</v>
      </c>
      <c r="C192" s="38" t="s">
        <v>949</v>
      </c>
      <c r="D192" s="39" t="s">
        <v>972</v>
      </c>
      <c r="E192" s="66" t="s">
        <v>950</v>
      </c>
      <c r="F192" s="78">
        <v>42612</v>
      </c>
      <c r="G192" s="57">
        <v>348000000</v>
      </c>
      <c r="H192" s="39" t="s">
        <v>168</v>
      </c>
      <c r="I192" s="39"/>
      <c r="J192" s="39"/>
      <c r="K192" s="45">
        <v>42614</v>
      </c>
      <c r="L192" s="45">
        <v>42735</v>
      </c>
      <c r="M192" s="83">
        <v>0.25</v>
      </c>
      <c r="N192" s="41" t="s">
        <v>969</v>
      </c>
    </row>
    <row r="193" spans="1:14" ht="180" x14ac:dyDescent="0.25">
      <c r="A193" s="43" t="s">
        <v>951</v>
      </c>
      <c r="B193" s="41" t="s">
        <v>401</v>
      </c>
      <c r="C193" s="38" t="s">
        <v>952</v>
      </c>
      <c r="D193" s="39" t="s">
        <v>983</v>
      </c>
      <c r="E193" s="66" t="s">
        <v>953</v>
      </c>
      <c r="F193" s="78">
        <v>42613</v>
      </c>
      <c r="G193" s="57">
        <v>10183333</v>
      </c>
      <c r="H193" s="39" t="s">
        <v>168</v>
      </c>
      <c r="I193" s="39"/>
      <c r="J193" s="39"/>
      <c r="K193" s="45">
        <v>42614</v>
      </c>
      <c r="L193" s="45">
        <v>42735</v>
      </c>
      <c r="M193" s="83">
        <v>0.25</v>
      </c>
      <c r="N193" s="41" t="s">
        <v>56</v>
      </c>
    </row>
    <row r="194" spans="1:14" ht="120" x14ac:dyDescent="0.25">
      <c r="A194" s="43" t="s">
        <v>955</v>
      </c>
      <c r="B194" s="41" t="s">
        <v>401</v>
      </c>
      <c r="C194" s="38" t="s">
        <v>956</v>
      </c>
      <c r="D194" s="39" t="s">
        <v>975</v>
      </c>
      <c r="E194" s="66" t="s">
        <v>954</v>
      </c>
      <c r="F194" s="78">
        <v>42613</v>
      </c>
      <c r="G194" s="57">
        <v>9944661</v>
      </c>
      <c r="H194" s="39" t="s">
        <v>168</v>
      </c>
      <c r="I194" s="39"/>
      <c r="J194" s="39"/>
      <c r="K194" s="45">
        <v>42614</v>
      </c>
      <c r="L194" s="45">
        <v>42735</v>
      </c>
      <c r="M194" s="83">
        <v>0.25</v>
      </c>
      <c r="N194" s="41" t="s">
        <v>56</v>
      </c>
    </row>
    <row r="195" spans="1:14" ht="195" x14ac:dyDescent="0.25">
      <c r="A195" s="43" t="s">
        <v>957</v>
      </c>
      <c r="B195" s="41" t="s">
        <v>489</v>
      </c>
      <c r="C195" s="38" t="s">
        <v>958</v>
      </c>
      <c r="D195" s="39" t="s">
        <v>989</v>
      </c>
      <c r="E195" s="66" t="s">
        <v>959</v>
      </c>
      <c r="F195" s="78">
        <v>42613</v>
      </c>
      <c r="G195" s="57">
        <v>174000000</v>
      </c>
      <c r="H195" s="39" t="s">
        <v>168</v>
      </c>
      <c r="I195" s="39"/>
      <c r="J195" s="39"/>
      <c r="K195" s="45">
        <v>42614</v>
      </c>
      <c r="L195" s="45">
        <v>42735</v>
      </c>
      <c r="M195" s="83">
        <v>0.25</v>
      </c>
      <c r="N195" s="41" t="s">
        <v>990</v>
      </c>
    </row>
    <row r="196" spans="1:14" ht="75" x14ac:dyDescent="0.25">
      <c r="A196" s="43" t="s">
        <v>960</v>
      </c>
      <c r="B196" s="41" t="s">
        <v>134</v>
      </c>
      <c r="C196" s="41" t="s">
        <v>806</v>
      </c>
      <c r="D196" s="39" t="s">
        <v>286</v>
      </c>
      <c r="E196" s="39"/>
      <c r="F196" s="78">
        <v>42613</v>
      </c>
      <c r="G196" s="57" t="s">
        <v>976</v>
      </c>
      <c r="H196" s="39" t="s">
        <v>168</v>
      </c>
      <c r="I196" s="39"/>
      <c r="J196" s="39"/>
      <c r="K196" s="45">
        <v>42614</v>
      </c>
      <c r="L196" s="45">
        <v>42735</v>
      </c>
      <c r="M196" s="83">
        <v>0.25</v>
      </c>
      <c r="N196" s="41" t="s">
        <v>977</v>
      </c>
    </row>
    <row r="197" spans="1:14" ht="315" x14ac:dyDescent="0.25">
      <c r="A197" s="43" t="s">
        <v>961</v>
      </c>
      <c r="B197" s="41" t="s">
        <v>489</v>
      </c>
      <c r="C197" s="41" t="s">
        <v>962</v>
      </c>
      <c r="D197" s="39" t="s">
        <v>987</v>
      </c>
      <c r="E197" s="66" t="s">
        <v>963</v>
      </c>
      <c r="F197" s="78">
        <v>42613</v>
      </c>
      <c r="G197" s="57" t="s">
        <v>174</v>
      </c>
      <c r="H197" s="39" t="s">
        <v>187</v>
      </c>
      <c r="I197" s="39"/>
      <c r="J197" s="39"/>
      <c r="K197" s="45">
        <v>42614</v>
      </c>
      <c r="L197" s="45">
        <v>42978</v>
      </c>
      <c r="M197" s="83" t="s">
        <v>1299</v>
      </c>
      <c r="N197" s="41" t="s">
        <v>988</v>
      </c>
    </row>
    <row r="198" spans="1:14" ht="375" x14ac:dyDescent="0.25">
      <c r="A198" s="43" t="s">
        <v>970</v>
      </c>
      <c r="B198" s="41" t="s">
        <v>791</v>
      </c>
      <c r="C198" s="41" t="s">
        <v>487</v>
      </c>
      <c r="D198" s="39" t="s">
        <v>248</v>
      </c>
      <c r="E198" s="66" t="s">
        <v>971</v>
      </c>
      <c r="F198" s="78">
        <v>42613</v>
      </c>
      <c r="G198" s="57">
        <v>366718303</v>
      </c>
      <c r="H198" s="39" t="s">
        <v>168</v>
      </c>
      <c r="I198" s="39"/>
      <c r="J198" s="39"/>
      <c r="K198" s="45">
        <v>42614</v>
      </c>
      <c r="L198" s="45">
        <v>42735</v>
      </c>
      <c r="M198" s="83">
        <v>0.25</v>
      </c>
      <c r="N198" s="41" t="s">
        <v>737</v>
      </c>
    </row>
    <row r="199" spans="1:14" ht="90" x14ac:dyDescent="0.25">
      <c r="A199" s="43" t="s">
        <v>978</v>
      </c>
      <c r="B199" s="41" t="s">
        <v>489</v>
      </c>
      <c r="C199" s="41" t="s">
        <v>487</v>
      </c>
      <c r="D199" s="39" t="s">
        <v>248</v>
      </c>
      <c r="E199" s="66" t="s">
        <v>979</v>
      </c>
      <c r="F199" s="78">
        <v>42613</v>
      </c>
      <c r="G199" s="57">
        <v>20880000</v>
      </c>
      <c r="H199" s="39" t="s">
        <v>168</v>
      </c>
      <c r="I199" s="39"/>
      <c r="J199" s="39"/>
      <c r="K199" s="45">
        <v>42614</v>
      </c>
      <c r="L199" s="45">
        <v>42735</v>
      </c>
      <c r="M199" s="83">
        <v>0.25</v>
      </c>
      <c r="N199" s="41" t="s">
        <v>710</v>
      </c>
    </row>
    <row r="200" spans="1:14" ht="225" x14ac:dyDescent="0.25">
      <c r="A200" s="43" t="s">
        <v>980</v>
      </c>
      <c r="B200" s="41" t="s">
        <v>489</v>
      </c>
      <c r="C200" s="41" t="s">
        <v>981</v>
      </c>
      <c r="D200" s="39" t="s">
        <v>991</v>
      </c>
      <c r="E200" s="66" t="s">
        <v>982</v>
      </c>
      <c r="F200" s="78">
        <v>42614</v>
      </c>
      <c r="G200" s="57">
        <v>30073000</v>
      </c>
      <c r="H200" s="39" t="s">
        <v>992</v>
      </c>
      <c r="I200" s="39"/>
      <c r="J200" s="39"/>
      <c r="K200" s="45">
        <v>42615</v>
      </c>
      <c r="L200" s="45">
        <v>42735</v>
      </c>
      <c r="M200" s="83">
        <v>0.25</v>
      </c>
      <c r="N200" s="41" t="s">
        <v>993</v>
      </c>
    </row>
    <row r="201" spans="1:14" ht="210" x14ac:dyDescent="0.25">
      <c r="A201" s="43" t="s">
        <v>996</v>
      </c>
      <c r="B201" s="41" t="s">
        <v>426</v>
      </c>
      <c r="C201" s="38" t="s">
        <v>997</v>
      </c>
      <c r="D201" s="39" t="s">
        <v>1012</v>
      </c>
      <c r="E201" s="63" t="s">
        <v>998</v>
      </c>
      <c r="F201" s="78">
        <v>42620</v>
      </c>
      <c r="G201" s="57">
        <v>12000000</v>
      </c>
      <c r="H201" s="39" t="s">
        <v>768</v>
      </c>
      <c r="I201" s="39"/>
      <c r="J201" s="39"/>
      <c r="K201" s="45">
        <v>42620</v>
      </c>
      <c r="L201" s="45">
        <v>42649</v>
      </c>
      <c r="M201" s="83">
        <v>0.76</v>
      </c>
      <c r="N201" s="41" t="s">
        <v>935</v>
      </c>
    </row>
    <row r="202" spans="1:14" ht="75" x14ac:dyDescent="0.25">
      <c r="A202" s="43" t="s">
        <v>999</v>
      </c>
      <c r="B202" s="41" t="s">
        <v>653</v>
      </c>
      <c r="C202" s="38" t="s">
        <v>1000</v>
      </c>
      <c r="D202" s="39" t="s">
        <v>1005</v>
      </c>
      <c r="E202" s="39"/>
      <c r="F202" s="78">
        <v>42620</v>
      </c>
      <c r="G202" s="57">
        <v>400000000</v>
      </c>
      <c r="H202" s="39" t="s">
        <v>1006</v>
      </c>
      <c r="I202" s="39"/>
      <c r="J202" s="39"/>
      <c r="K202" s="45">
        <v>42622</v>
      </c>
      <c r="L202" s="45">
        <v>42735</v>
      </c>
      <c r="M202" s="25" t="s">
        <v>1311</v>
      </c>
      <c r="N202" s="41" t="s">
        <v>969</v>
      </c>
    </row>
    <row r="203" spans="1:14" ht="409.5" x14ac:dyDescent="0.25">
      <c r="A203" s="54" t="s">
        <v>1002</v>
      </c>
      <c r="B203" s="31" t="s">
        <v>301</v>
      </c>
      <c r="C203" s="55" t="s">
        <v>1003</v>
      </c>
      <c r="D203" s="31" t="s">
        <v>1013</v>
      </c>
      <c r="E203" s="64" t="s">
        <v>1004</v>
      </c>
      <c r="F203" s="78">
        <v>42621</v>
      </c>
      <c r="G203" s="56">
        <v>383964583</v>
      </c>
      <c r="H203" s="51" t="s">
        <v>1014</v>
      </c>
      <c r="I203" s="51"/>
      <c r="J203" s="51"/>
      <c r="K203" s="52">
        <v>42629</v>
      </c>
      <c r="L203" s="52">
        <v>42735</v>
      </c>
      <c r="M203" s="25" t="s">
        <v>1252</v>
      </c>
      <c r="N203" s="31" t="s">
        <v>1015</v>
      </c>
    </row>
    <row r="204" spans="1:14" ht="105" x14ac:dyDescent="0.25">
      <c r="A204" s="43" t="s">
        <v>1009</v>
      </c>
      <c r="B204" s="41" t="s">
        <v>489</v>
      </c>
      <c r="C204" s="38" t="s">
        <v>1010</v>
      </c>
      <c r="D204" s="39" t="s">
        <v>1022</v>
      </c>
      <c r="E204" s="63" t="s">
        <v>1011</v>
      </c>
      <c r="F204" s="78">
        <v>42626</v>
      </c>
      <c r="G204" s="57">
        <v>3165000</v>
      </c>
      <c r="H204" s="41" t="s">
        <v>1023</v>
      </c>
      <c r="I204" s="39"/>
      <c r="J204" s="39"/>
      <c r="K204" s="45">
        <v>42628</v>
      </c>
      <c r="L204" s="45">
        <v>42630</v>
      </c>
      <c r="M204" s="83">
        <v>1</v>
      </c>
      <c r="N204" s="41" t="s">
        <v>1024</v>
      </c>
    </row>
    <row r="205" spans="1:14" ht="165" x14ac:dyDescent="0.25">
      <c r="A205" s="43" t="s">
        <v>1017</v>
      </c>
      <c r="B205" s="41" t="s">
        <v>401</v>
      </c>
      <c r="C205" s="38" t="s">
        <v>1018</v>
      </c>
      <c r="D205" s="39" t="s">
        <v>1028</v>
      </c>
      <c r="E205" s="63" t="s">
        <v>1019</v>
      </c>
      <c r="F205" s="78">
        <v>42627</v>
      </c>
      <c r="G205" s="57">
        <v>9944661</v>
      </c>
      <c r="H205" s="39" t="s">
        <v>1014</v>
      </c>
      <c r="I205" s="39"/>
      <c r="J205" s="39"/>
      <c r="K205" s="45">
        <v>42629</v>
      </c>
      <c r="L205" s="45">
        <v>42735</v>
      </c>
      <c r="M205" s="25" t="s">
        <v>1252</v>
      </c>
      <c r="N205" s="41" t="s">
        <v>1029</v>
      </c>
    </row>
    <row r="206" spans="1:14" ht="60" x14ac:dyDescent="0.25">
      <c r="A206" s="43" t="s">
        <v>1020</v>
      </c>
      <c r="B206" s="41" t="s">
        <v>653</v>
      </c>
      <c r="C206" s="38" t="s">
        <v>1021</v>
      </c>
      <c r="D206" s="39" t="s">
        <v>1025</v>
      </c>
      <c r="E206" s="39"/>
      <c r="F206" s="78">
        <v>42628</v>
      </c>
      <c r="G206" s="57">
        <v>684110109</v>
      </c>
      <c r="H206" s="39" t="s">
        <v>1026</v>
      </c>
      <c r="I206" s="39"/>
      <c r="J206" s="39"/>
      <c r="K206" s="45">
        <v>42629</v>
      </c>
      <c r="L206" s="45">
        <v>42734</v>
      </c>
      <c r="M206" s="25" t="s">
        <v>1252</v>
      </c>
      <c r="N206" s="41" t="s">
        <v>1027</v>
      </c>
    </row>
    <row r="207" spans="1:14" ht="285" x14ac:dyDescent="0.25">
      <c r="A207" s="43" t="s">
        <v>1047</v>
      </c>
      <c r="B207" s="41" t="s">
        <v>107</v>
      </c>
      <c r="C207" s="38" t="s">
        <v>1030</v>
      </c>
      <c r="D207" s="39" t="s">
        <v>1044</v>
      </c>
      <c r="E207" s="63" t="s">
        <v>1031</v>
      </c>
      <c r="F207" s="78">
        <v>42629</v>
      </c>
      <c r="G207" s="57" t="s">
        <v>1046</v>
      </c>
      <c r="H207" s="39" t="s">
        <v>1045</v>
      </c>
      <c r="I207" s="41" t="s">
        <v>1077</v>
      </c>
      <c r="J207" s="41"/>
      <c r="K207" s="45">
        <v>42629</v>
      </c>
      <c r="L207" s="45">
        <v>42643</v>
      </c>
      <c r="M207" s="83">
        <v>1</v>
      </c>
      <c r="N207" s="41" t="s">
        <v>885</v>
      </c>
    </row>
    <row r="208" spans="1:14" ht="135" x14ac:dyDescent="0.25">
      <c r="A208" s="43" t="s">
        <v>1032</v>
      </c>
      <c r="B208" s="41" t="s">
        <v>401</v>
      </c>
      <c r="C208" s="38" t="s">
        <v>1033</v>
      </c>
      <c r="D208" s="39" t="s">
        <v>1048</v>
      </c>
      <c r="E208" s="66" t="s">
        <v>1034</v>
      </c>
      <c r="F208" s="78">
        <v>42634</v>
      </c>
      <c r="G208" s="57">
        <v>6260000</v>
      </c>
      <c r="H208" s="39" t="s">
        <v>249</v>
      </c>
      <c r="I208" s="39"/>
      <c r="J208" s="39"/>
      <c r="K208" s="45">
        <v>42639</v>
      </c>
      <c r="L208" s="45">
        <v>42668</v>
      </c>
      <c r="M208" s="25" t="s">
        <v>1313</v>
      </c>
      <c r="N208" s="41" t="s">
        <v>1049</v>
      </c>
    </row>
    <row r="209" spans="1:14" ht="120" x14ac:dyDescent="0.25">
      <c r="A209" s="67" t="s">
        <v>1035</v>
      </c>
      <c r="B209" s="41" t="s">
        <v>165</v>
      </c>
      <c r="C209" s="38" t="s">
        <v>1036</v>
      </c>
      <c r="D209" s="39" t="s">
        <v>1060</v>
      </c>
      <c r="E209" s="66" t="s">
        <v>1037</v>
      </c>
      <c r="F209" s="78">
        <v>42634</v>
      </c>
      <c r="G209" s="57">
        <v>1971000</v>
      </c>
      <c r="H209" s="39" t="s">
        <v>50</v>
      </c>
      <c r="I209" s="39"/>
      <c r="J209" s="39"/>
      <c r="K209" s="45">
        <v>42636</v>
      </c>
      <c r="L209" s="45">
        <v>42726</v>
      </c>
      <c r="M209" s="25" t="s">
        <v>1312</v>
      </c>
      <c r="N209" s="41" t="s">
        <v>851</v>
      </c>
    </row>
    <row r="210" spans="1:14" ht="390" x14ac:dyDescent="0.25">
      <c r="A210" s="43" t="s">
        <v>1038</v>
      </c>
      <c r="B210" s="41" t="s">
        <v>1050</v>
      </c>
      <c r="C210" s="38" t="s">
        <v>1039</v>
      </c>
      <c r="D210" s="39" t="s">
        <v>144</v>
      </c>
      <c r="E210" s="66" t="s">
        <v>1040</v>
      </c>
      <c r="F210" s="78">
        <v>42636</v>
      </c>
      <c r="G210" s="57">
        <v>30000000</v>
      </c>
      <c r="H210" s="39" t="s">
        <v>50</v>
      </c>
      <c r="I210" s="39"/>
      <c r="J210" s="39"/>
      <c r="K210" s="45">
        <v>42639</v>
      </c>
      <c r="L210" s="45">
        <v>42729</v>
      </c>
      <c r="M210" s="25" t="s">
        <v>1312</v>
      </c>
      <c r="N210" s="41" t="s">
        <v>1051</v>
      </c>
    </row>
    <row r="211" spans="1:14" ht="165" x14ac:dyDescent="0.25">
      <c r="A211" s="43" t="s">
        <v>1041</v>
      </c>
      <c r="B211" s="41" t="s">
        <v>653</v>
      </c>
      <c r="C211" s="38" t="s">
        <v>1042</v>
      </c>
      <c r="D211" s="39" t="s">
        <v>1061</v>
      </c>
      <c r="E211" s="68" t="s">
        <v>1043</v>
      </c>
      <c r="F211" s="78">
        <v>42636</v>
      </c>
      <c r="G211" s="57">
        <v>230195063</v>
      </c>
      <c r="H211" s="39" t="s">
        <v>50</v>
      </c>
      <c r="I211" s="39"/>
      <c r="J211" s="39"/>
      <c r="K211" s="45">
        <v>42639</v>
      </c>
      <c r="L211" s="45">
        <v>42729</v>
      </c>
      <c r="M211" s="25" t="s">
        <v>1312</v>
      </c>
      <c r="N211" s="41" t="s">
        <v>1062</v>
      </c>
    </row>
    <row r="212" spans="1:14" ht="210" x14ac:dyDescent="0.25">
      <c r="A212" s="54" t="s">
        <v>1052</v>
      </c>
      <c r="B212" s="31" t="s">
        <v>165</v>
      </c>
      <c r="C212" s="55" t="s">
        <v>1053</v>
      </c>
      <c r="D212" s="51" t="s">
        <v>1063</v>
      </c>
      <c r="E212" s="69" t="s">
        <v>1054</v>
      </c>
      <c r="F212" s="78">
        <v>42640</v>
      </c>
      <c r="G212" s="56">
        <v>41015625</v>
      </c>
      <c r="H212" s="51" t="s">
        <v>50</v>
      </c>
      <c r="I212" s="51"/>
      <c r="J212" s="51"/>
      <c r="K212" s="52">
        <v>42641</v>
      </c>
      <c r="L212" s="52">
        <v>42731</v>
      </c>
      <c r="M212" s="25" t="s">
        <v>1312</v>
      </c>
      <c r="N212" s="31" t="s">
        <v>851</v>
      </c>
    </row>
    <row r="213" spans="1:14" ht="409.5" x14ac:dyDescent="0.25">
      <c r="A213" s="54" t="s">
        <v>1055</v>
      </c>
      <c r="B213" s="31" t="s">
        <v>791</v>
      </c>
      <c r="C213" s="55" t="s">
        <v>1056</v>
      </c>
      <c r="D213" s="51" t="s">
        <v>253</v>
      </c>
      <c r="E213" s="69" t="s">
        <v>1057</v>
      </c>
      <c r="F213" s="78">
        <v>42640</v>
      </c>
      <c r="G213" s="56" t="s">
        <v>1059</v>
      </c>
      <c r="H213" s="31" t="s">
        <v>1058</v>
      </c>
      <c r="I213" s="51"/>
      <c r="J213" s="51"/>
      <c r="K213" s="52">
        <v>42641</v>
      </c>
      <c r="L213" s="52">
        <v>42643</v>
      </c>
      <c r="M213" s="83">
        <v>1</v>
      </c>
      <c r="N213" s="31" t="s">
        <v>13</v>
      </c>
    </row>
    <row r="214" spans="1:14" ht="210" x14ac:dyDescent="0.25">
      <c r="A214" s="43" t="s">
        <v>1064</v>
      </c>
      <c r="B214" s="41" t="s">
        <v>1070</v>
      </c>
      <c r="C214" s="38" t="s">
        <v>1065</v>
      </c>
      <c r="D214" s="39" t="s">
        <v>1078</v>
      </c>
      <c r="E214" s="68" t="s">
        <v>1066</v>
      </c>
      <c r="F214" s="78">
        <v>42642</v>
      </c>
      <c r="G214" s="57">
        <v>151789000</v>
      </c>
      <c r="H214" s="39" t="s">
        <v>50</v>
      </c>
      <c r="I214" s="39"/>
      <c r="J214" s="39"/>
      <c r="K214" s="45">
        <v>42643</v>
      </c>
      <c r="L214" s="45">
        <v>42733</v>
      </c>
      <c r="M214" s="83">
        <v>0</v>
      </c>
      <c r="N214" s="41" t="s">
        <v>932</v>
      </c>
    </row>
    <row r="215" spans="1:14" ht="210" x14ac:dyDescent="0.25">
      <c r="A215" s="43" t="s">
        <v>1068</v>
      </c>
      <c r="B215" s="41" t="s">
        <v>380</v>
      </c>
      <c r="C215" s="38" t="s">
        <v>1069</v>
      </c>
      <c r="D215" s="39" t="s">
        <v>1079</v>
      </c>
      <c r="E215" s="68" t="s">
        <v>1067</v>
      </c>
      <c r="F215" s="78">
        <v>42643</v>
      </c>
      <c r="G215" s="57">
        <v>56640593</v>
      </c>
      <c r="H215" s="39" t="s">
        <v>50</v>
      </c>
      <c r="I215" s="39"/>
      <c r="J215" s="39"/>
      <c r="K215" s="45">
        <v>42643</v>
      </c>
      <c r="L215" s="45">
        <v>42733</v>
      </c>
      <c r="M215" s="83">
        <v>0</v>
      </c>
      <c r="N215" s="41" t="s">
        <v>1080</v>
      </c>
    </row>
    <row r="216" spans="1:14" ht="210" x14ac:dyDescent="0.25">
      <c r="A216" s="43" t="s">
        <v>1071</v>
      </c>
      <c r="B216" s="41" t="s">
        <v>189</v>
      </c>
      <c r="C216" s="38" t="s">
        <v>1072</v>
      </c>
      <c r="D216" s="39" t="s">
        <v>1081</v>
      </c>
      <c r="E216" s="68" t="s">
        <v>1073</v>
      </c>
      <c r="F216" s="78">
        <v>42643</v>
      </c>
      <c r="G216" s="57" t="s">
        <v>1082</v>
      </c>
      <c r="H216" s="39" t="s">
        <v>50</v>
      </c>
      <c r="I216" s="39"/>
      <c r="J216" s="39"/>
      <c r="K216" s="45">
        <v>42643</v>
      </c>
      <c r="L216" s="45">
        <v>42733</v>
      </c>
      <c r="M216" s="83">
        <v>0</v>
      </c>
      <c r="N216" s="41" t="s">
        <v>319</v>
      </c>
    </row>
    <row r="217" spans="1:14" ht="300" x14ac:dyDescent="0.25">
      <c r="A217" s="43" t="s">
        <v>1076</v>
      </c>
      <c r="B217" s="41" t="s">
        <v>189</v>
      </c>
      <c r="C217" s="38" t="s">
        <v>1075</v>
      </c>
      <c r="D217" s="39" t="s">
        <v>1083</v>
      </c>
      <c r="E217" s="68" t="s">
        <v>1074</v>
      </c>
      <c r="F217" s="78">
        <v>42643</v>
      </c>
      <c r="G217" s="57">
        <v>290000000</v>
      </c>
      <c r="H217" s="39" t="s">
        <v>50</v>
      </c>
      <c r="I217" s="39"/>
      <c r="J217" s="39"/>
      <c r="K217" s="45">
        <v>42644</v>
      </c>
      <c r="L217" s="45">
        <v>42735</v>
      </c>
      <c r="M217" s="83">
        <v>0</v>
      </c>
      <c r="N217" s="41" t="s">
        <v>1084</v>
      </c>
    </row>
  </sheetData>
  <mergeCells count="2">
    <mergeCell ref="E25:E26"/>
    <mergeCell ref="F25:F26"/>
  </mergeCells>
  <hyperlinks>
    <hyperlink ref="N56" r:id="rId1" display="javier.lopez@itagui.gov.co"/>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1"/>
  <sheetViews>
    <sheetView tabSelected="1" topLeftCell="C218" workbookViewId="0">
      <selection activeCell="K218" sqref="K218"/>
    </sheetView>
  </sheetViews>
  <sheetFormatPr baseColWidth="10" defaultRowHeight="15" x14ac:dyDescent="0.25"/>
  <cols>
    <col min="1" max="1" width="15.140625" style="165" customWidth="1"/>
    <col min="2" max="2" width="17.140625" style="165" customWidth="1"/>
    <col min="3" max="3" width="22.140625" style="165" customWidth="1"/>
    <col min="4" max="4" width="21.28515625" style="165" customWidth="1"/>
    <col min="5" max="5" width="57.42578125" style="165" customWidth="1"/>
    <col min="6" max="6" width="17" style="165" customWidth="1"/>
    <col min="7" max="7" width="21.28515625" style="165" customWidth="1"/>
    <col min="8" max="8" width="19.42578125" style="165" customWidth="1"/>
    <col min="9" max="9" width="17.7109375" style="165" customWidth="1"/>
    <col min="10" max="10" width="24.28515625" style="165" customWidth="1"/>
    <col min="11" max="11" width="21" style="182" customWidth="1"/>
    <col min="12" max="12" width="18.7109375" style="182" customWidth="1"/>
    <col min="13" max="16384" width="11.42578125" style="165"/>
  </cols>
  <sheetData>
    <row r="1" spans="1:14" ht="45" x14ac:dyDescent="0.25">
      <c r="A1" s="80" t="s">
        <v>0</v>
      </c>
      <c r="B1" s="80" t="s">
        <v>7</v>
      </c>
      <c r="C1" s="80" t="s">
        <v>1</v>
      </c>
      <c r="D1" s="80" t="s">
        <v>8</v>
      </c>
      <c r="E1" s="80" t="s">
        <v>514</v>
      </c>
      <c r="F1" s="80" t="s">
        <v>922</v>
      </c>
      <c r="G1" s="80" t="s">
        <v>10</v>
      </c>
      <c r="H1" s="80" t="s">
        <v>96</v>
      </c>
      <c r="I1" s="12" t="s">
        <v>269</v>
      </c>
      <c r="J1" s="12" t="s">
        <v>1213</v>
      </c>
      <c r="K1" s="80" t="s">
        <v>2</v>
      </c>
      <c r="L1" s="80" t="s">
        <v>3</v>
      </c>
      <c r="M1" s="80" t="s">
        <v>1178</v>
      </c>
      <c r="N1" s="80" t="s">
        <v>12</v>
      </c>
    </row>
    <row r="2" spans="1:14" ht="135" x14ac:dyDescent="0.25">
      <c r="A2" s="25" t="s">
        <v>36</v>
      </c>
      <c r="B2" s="12" t="s">
        <v>37</v>
      </c>
      <c r="C2" s="25" t="s">
        <v>38</v>
      </c>
      <c r="D2" s="25" t="s">
        <v>39</v>
      </c>
      <c r="E2" s="37" t="s">
        <v>515</v>
      </c>
      <c r="F2" s="33">
        <v>42384</v>
      </c>
      <c r="G2" s="30">
        <v>40779000</v>
      </c>
      <c r="H2" s="25" t="s">
        <v>40</v>
      </c>
      <c r="I2" s="25"/>
      <c r="J2" s="25" t="s">
        <v>1214</v>
      </c>
      <c r="K2" s="16">
        <v>42384</v>
      </c>
      <c r="L2" s="16">
        <v>42403</v>
      </c>
      <c r="M2" s="83">
        <v>1</v>
      </c>
      <c r="N2" s="12" t="s">
        <v>41</v>
      </c>
    </row>
    <row r="3" spans="1:14" ht="60" x14ac:dyDescent="0.25">
      <c r="A3" s="31" t="s">
        <v>209</v>
      </c>
      <c r="B3" s="31" t="s">
        <v>81</v>
      </c>
      <c r="C3" s="31" t="s">
        <v>210</v>
      </c>
      <c r="D3" s="84">
        <v>1036623468</v>
      </c>
      <c r="E3" s="37" t="s">
        <v>516</v>
      </c>
      <c r="F3" s="85">
        <v>42387</v>
      </c>
      <c r="G3" s="26">
        <v>12000000</v>
      </c>
      <c r="H3" s="31" t="s">
        <v>187</v>
      </c>
      <c r="I3" s="31"/>
      <c r="J3" s="31"/>
      <c r="K3" s="52">
        <v>42401</v>
      </c>
      <c r="L3" s="52">
        <v>42767</v>
      </c>
      <c r="M3" s="52" t="s">
        <v>1217</v>
      </c>
      <c r="N3" s="31" t="s">
        <v>211</v>
      </c>
    </row>
    <row r="4" spans="1:14" ht="60" x14ac:dyDescent="0.25">
      <c r="A4" s="25" t="s">
        <v>60</v>
      </c>
      <c r="B4" s="12" t="s">
        <v>32</v>
      </c>
      <c r="C4" s="12" t="s">
        <v>61</v>
      </c>
      <c r="D4" s="25" t="s">
        <v>62</v>
      </c>
      <c r="E4" s="37" t="s">
        <v>517</v>
      </c>
      <c r="F4" s="33">
        <v>42387</v>
      </c>
      <c r="G4" s="30">
        <v>78848000</v>
      </c>
      <c r="H4" s="25" t="s">
        <v>11</v>
      </c>
      <c r="I4" s="25"/>
      <c r="J4" s="25"/>
      <c r="K4" s="16">
        <v>42387</v>
      </c>
      <c r="L4" s="16">
        <v>42721</v>
      </c>
      <c r="M4" s="83">
        <v>1</v>
      </c>
      <c r="N4" s="12" t="s">
        <v>63</v>
      </c>
    </row>
    <row r="5" spans="1:14" ht="75" x14ac:dyDescent="0.25">
      <c r="A5" s="25" t="s">
        <v>46</v>
      </c>
      <c r="B5" s="12" t="s">
        <v>47</v>
      </c>
      <c r="C5" s="25" t="s">
        <v>48</v>
      </c>
      <c r="D5" s="25" t="s">
        <v>49</v>
      </c>
      <c r="E5" s="37" t="s">
        <v>518</v>
      </c>
      <c r="F5" s="33">
        <v>42390</v>
      </c>
      <c r="G5" s="30">
        <v>38376489</v>
      </c>
      <c r="H5" s="25" t="s">
        <v>50</v>
      </c>
      <c r="I5" s="12" t="s">
        <v>766</v>
      </c>
      <c r="J5" s="12"/>
      <c r="K5" s="16">
        <v>42390</v>
      </c>
      <c r="L5" s="32" t="s">
        <v>765</v>
      </c>
      <c r="M5" s="83">
        <v>1</v>
      </c>
      <c r="N5" s="12" t="s">
        <v>51</v>
      </c>
    </row>
    <row r="6" spans="1:14" ht="90" x14ac:dyDescent="0.25">
      <c r="A6" s="12" t="s">
        <v>207</v>
      </c>
      <c r="B6" s="12" t="s">
        <v>32</v>
      </c>
      <c r="C6" s="12" t="s">
        <v>208</v>
      </c>
      <c r="D6" s="87">
        <v>43795503</v>
      </c>
      <c r="E6" s="37" t="s">
        <v>519</v>
      </c>
      <c r="F6" s="88">
        <v>42391</v>
      </c>
      <c r="G6" s="26">
        <v>78927593</v>
      </c>
      <c r="H6" s="12" t="s">
        <v>11</v>
      </c>
      <c r="I6" s="12"/>
      <c r="J6" s="12"/>
      <c r="K6" s="16">
        <v>42401</v>
      </c>
      <c r="L6" s="16">
        <v>42734</v>
      </c>
      <c r="M6" s="83">
        <v>1</v>
      </c>
      <c r="N6" s="12" t="s">
        <v>440</v>
      </c>
    </row>
    <row r="7" spans="1:14" ht="120" x14ac:dyDescent="0.25">
      <c r="A7" s="25" t="s">
        <v>64</v>
      </c>
      <c r="B7" s="12" t="s">
        <v>32</v>
      </c>
      <c r="C7" s="25" t="s">
        <v>65</v>
      </c>
      <c r="D7" s="25" t="s">
        <v>66</v>
      </c>
      <c r="E7" s="35" t="s">
        <v>520</v>
      </c>
      <c r="F7" s="33">
        <v>42398</v>
      </c>
      <c r="G7" s="30">
        <v>34381600</v>
      </c>
      <c r="H7" s="25" t="s">
        <v>67</v>
      </c>
      <c r="I7" s="25"/>
      <c r="J7" s="25"/>
      <c r="K7" s="16">
        <v>42401</v>
      </c>
      <c r="L7" s="16">
        <v>42460</v>
      </c>
      <c r="M7" s="83">
        <v>1</v>
      </c>
      <c r="N7" s="12" t="s">
        <v>35</v>
      </c>
    </row>
    <row r="8" spans="1:14" ht="60" x14ac:dyDescent="0.25">
      <c r="A8" s="25" t="s">
        <v>113</v>
      </c>
      <c r="B8" s="12" t="s">
        <v>114</v>
      </c>
      <c r="C8" s="12" t="s">
        <v>115</v>
      </c>
      <c r="D8" s="25" t="s">
        <v>116</v>
      </c>
      <c r="E8" s="35" t="s">
        <v>521</v>
      </c>
      <c r="F8" s="33">
        <v>42398</v>
      </c>
      <c r="G8" s="30">
        <v>35400000</v>
      </c>
      <c r="H8" s="25" t="s">
        <v>108</v>
      </c>
      <c r="I8" s="25"/>
      <c r="J8" s="25"/>
      <c r="K8" s="16">
        <v>42401</v>
      </c>
      <c r="L8" s="16">
        <v>42582</v>
      </c>
      <c r="M8" s="83">
        <v>1</v>
      </c>
      <c r="N8" s="12" t="s">
        <v>117</v>
      </c>
    </row>
    <row r="9" spans="1:14" ht="45" x14ac:dyDescent="0.25">
      <c r="A9" s="25" t="s">
        <v>31</v>
      </c>
      <c r="B9" s="12" t="s">
        <v>32</v>
      </c>
      <c r="C9" s="12" t="s">
        <v>33</v>
      </c>
      <c r="D9" s="12" t="s">
        <v>34</v>
      </c>
      <c r="E9" s="35" t="s">
        <v>522</v>
      </c>
      <c r="F9" s="33">
        <v>42401</v>
      </c>
      <c r="G9" s="94">
        <v>292709806</v>
      </c>
      <c r="H9" s="12" t="s">
        <v>11</v>
      </c>
      <c r="I9" s="12"/>
      <c r="J9" s="12"/>
      <c r="K9" s="32">
        <v>42401</v>
      </c>
      <c r="L9" s="32">
        <v>42735</v>
      </c>
      <c r="M9" s="83">
        <v>1</v>
      </c>
      <c r="N9" s="12" t="s">
        <v>652</v>
      </c>
    </row>
    <row r="10" spans="1:14" ht="60" x14ac:dyDescent="0.25">
      <c r="A10" s="12" t="s">
        <v>212</v>
      </c>
      <c r="B10" s="12" t="s">
        <v>81</v>
      </c>
      <c r="C10" s="12" t="s">
        <v>213</v>
      </c>
      <c r="D10" s="12" t="s">
        <v>214</v>
      </c>
      <c r="E10" s="37" t="s">
        <v>523</v>
      </c>
      <c r="F10" s="88">
        <v>42401</v>
      </c>
      <c r="G10" s="94">
        <v>112085061</v>
      </c>
      <c r="H10" s="12" t="s">
        <v>11</v>
      </c>
      <c r="I10" s="12"/>
      <c r="J10" s="12"/>
      <c r="K10" s="32">
        <v>42401</v>
      </c>
      <c r="L10" s="32">
        <v>42735</v>
      </c>
      <c r="M10" s="83">
        <v>1</v>
      </c>
      <c r="N10" s="12" t="s">
        <v>343</v>
      </c>
    </row>
    <row r="11" spans="1:14" ht="90" x14ac:dyDescent="0.25">
      <c r="A11" s="12" t="s">
        <v>215</v>
      </c>
      <c r="B11" s="12" t="s">
        <v>81</v>
      </c>
      <c r="C11" s="12" t="s">
        <v>216</v>
      </c>
      <c r="D11" s="12" t="s">
        <v>217</v>
      </c>
      <c r="E11" s="37" t="s">
        <v>524</v>
      </c>
      <c r="F11" s="88">
        <v>42401</v>
      </c>
      <c r="G11" s="94">
        <v>44261800</v>
      </c>
      <c r="H11" s="12" t="s">
        <v>11</v>
      </c>
      <c r="I11" s="12"/>
      <c r="J11" s="12"/>
      <c r="K11" s="32">
        <v>42401</v>
      </c>
      <c r="L11" s="50">
        <v>42735</v>
      </c>
      <c r="M11" s="83">
        <v>1</v>
      </c>
      <c r="N11" s="12" t="s">
        <v>183</v>
      </c>
    </row>
    <row r="12" spans="1:14" ht="90" x14ac:dyDescent="0.25">
      <c r="A12" s="12" t="s">
        <v>218</v>
      </c>
      <c r="B12" s="12" t="s">
        <v>81</v>
      </c>
      <c r="C12" s="12" t="s">
        <v>220</v>
      </c>
      <c r="D12" s="12" t="s">
        <v>219</v>
      </c>
      <c r="E12" s="37" t="s">
        <v>525</v>
      </c>
      <c r="F12" s="88">
        <v>42401</v>
      </c>
      <c r="G12" s="94">
        <v>24650000</v>
      </c>
      <c r="H12" s="12" t="s">
        <v>11</v>
      </c>
      <c r="I12" s="12"/>
      <c r="J12" s="12"/>
      <c r="K12" s="32">
        <v>42401</v>
      </c>
      <c r="L12" s="32">
        <v>42735</v>
      </c>
      <c r="M12" s="83">
        <v>1</v>
      </c>
      <c r="N12" s="12" t="s">
        <v>183</v>
      </c>
    </row>
    <row r="13" spans="1:14" ht="75" x14ac:dyDescent="0.25">
      <c r="A13" s="12" t="s">
        <v>221</v>
      </c>
      <c r="B13" s="12" t="s">
        <v>189</v>
      </c>
      <c r="C13" s="12" t="s">
        <v>222</v>
      </c>
      <c r="D13" s="12" t="s">
        <v>223</v>
      </c>
      <c r="E13" s="37" t="s">
        <v>526</v>
      </c>
      <c r="F13" s="88">
        <v>42401</v>
      </c>
      <c r="G13" s="94">
        <v>158895000</v>
      </c>
      <c r="H13" s="12" t="s">
        <v>11</v>
      </c>
      <c r="I13" s="12"/>
      <c r="J13" s="12"/>
      <c r="K13" s="32">
        <v>42401</v>
      </c>
      <c r="L13" s="32">
        <v>42735</v>
      </c>
      <c r="M13" s="83">
        <v>1</v>
      </c>
      <c r="N13" s="12" t="s">
        <v>224</v>
      </c>
    </row>
    <row r="14" spans="1:14" ht="45" x14ac:dyDescent="0.25">
      <c r="A14" s="12" t="s">
        <v>225</v>
      </c>
      <c r="B14" s="12" t="s">
        <v>81</v>
      </c>
      <c r="C14" s="12" t="s">
        <v>226</v>
      </c>
      <c r="D14" s="12" t="s">
        <v>227</v>
      </c>
      <c r="E14" s="37" t="s">
        <v>527</v>
      </c>
      <c r="F14" s="88">
        <v>42401</v>
      </c>
      <c r="G14" s="94">
        <v>103705701</v>
      </c>
      <c r="H14" s="12" t="s">
        <v>11</v>
      </c>
      <c r="I14" s="12"/>
      <c r="J14" s="12"/>
      <c r="K14" s="32">
        <v>42401</v>
      </c>
      <c r="L14" s="32">
        <v>42735</v>
      </c>
      <c r="M14" s="83">
        <v>1</v>
      </c>
      <c r="N14" s="12" t="s">
        <v>415</v>
      </c>
    </row>
    <row r="15" spans="1:14" ht="60" x14ac:dyDescent="0.25">
      <c r="A15" s="12" t="s">
        <v>229</v>
      </c>
      <c r="B15" s="12" t="s">
        <v>81</v>
      </c>
      <c r="C15" s="12" t="s">
        <v>230</v>
      </c>
      <c r="D15" s="12" t="s">
        <v>231</v>
      </c>
      <c r="E15" s="37" t="s">
        <v>528</v>
      </c>
      <c r="F15" s="88">
        <v>42401</v>
      </c>
      <c r="G15" s="94">
        <v>28386358</v>
      </c>
      <c r="H15" s="12" t="s">
        <v>11</v>
      </c>
      <c r="I15" s="12"/>
      <c r="J15" s="12"/>
      <c r="K15" s="32">
        <v>42401</v>
      </c>
      <c r="L15" s="32">
        <v>42735</v>
      </c>
      <c r="M15" s="83">
        <v>1</v>
      </c>
      <c r="N15" s="12" t="s">
        <v>232</v>
      </c>
    </row>
    <row r="16" spans="1:14" ht="60" x14ac:dyDescent="0.25">
      <c r="A16" s="25" t="s">
        <v>110</v>
      </c>
      <c r="B16" s="12" t="s">
        <v>107</v>
      </c>
      <c r="C16" s="12" t="s">
        <v>111</v>
      </c>
      <c r="D16" s="12" t="s">
        <v>112</v>
      </c>
      <c r="E16" s="35" t="s">
        <v>529</v>
      </c>
      <c r="F16" s="33">
        <v>42401</v>
      </c>
      <c r="G16" s="94">
        <v>1960000000</v>
      </c>
      <c r="H16" s="12" t="s">
        <v>71</v>
      </c>
      <c r="I16" s="12"/>
      <c r="J16" s="12"/>
      <c r="K16" s="32">
        <v>42401</v>
      </c>
      <c r="L16" s="32">
        <v>42704</v>
      </c>
      <c r="M16" s="83">
        <v>1</v>
      </c>
      <c r="N16" s="12" t="s">
        <v>109</v>
      </c>
    </row>
    <row r="17" spans="1:14" ht="84" x14ac:dyDescent="0.25">
      <c r="A17" s="12" t="s">
        <v>57</v>
      </c>
      <c r="B17" s="12" t="s">
        <v>97</v>
      </c>
      <c r="C17" s="12" t="s">
        <v>58</v>
      </c>
      <c r="D17" s="12" t="s">
        <v>9</v>
      </c>
      <c r="E17" s="35" t="s">
        <v>530</v>
      </c>
      <c r="F17" s="88">
        <v>42401</v>
      </c>
      <c r="G17" s="30">
        <v>320006870</v>
      </c>
      <c r="H17" s="12" t="s">
        <v>59</v>
      </c>
      <c r="I17" s="12"/>
      <c r="J17" s="12"/>
      <c r="K17" s="32">
        <v>42403</v>
      </c>
      <c r="L17" s="32">
        <v>42721</v>
      </c>
      <c r="M17" s="83">
        <v>1</v>
      </c>
      <c r="N17" s="12" t="s">
        <v>13</v>
      </c>
    </row>
    <row r="18" spans="1:14" ht="75" x14ac:dyDescent="0.25">
      <c r="A18" s="25" t="s">
        <v>5</v>
      </c>
      <c r="B18" s="12" t="s">
        <v>97</v>
      </c>
      <c r="C18" s="12" t="s">
        <v>6</v>
      </c>
      <c r="D18" s="12" t="s">
        <v>9</v>
      </c>
      <c r="E18" s="35" t="s">
        <v>531</v>
      </c>
      <c r="F18" s="33">
        <v>42401</v>
      </c>
      <c r="G18" s="94">
        <v>332100000</v>
      </c>
      <c r="H18" s="12" t="s">
        <v>11</v>
      </c>
      <c r="I18" s="12"/>
      <c r="J18" s="12"/>
      <c r="K18" s="32">
        <v>42402</v>
      </c>
      <c r="L18" s="32">
        <v>42735</v>
      </c>
      <c r="M18" s="83">
        <v>1</v>
      </c>
      <c r="N18" s="12" t="s">
        <v>13</v>
      </c>
    </row>
    <row r="19" spans="1:14" ht="90" x14ac:dyDescent="0.25">
      <c r="A19" s="39" t="s">
        <v>76</v>
      </c>
      <c r="B19" s="41" t="s">
        <v>52</v>
      </c>
      <c r="C19" s="41" t="s">
        <v>77</v>
      </c>
      <c r="D19" s="39" t="s">
        <v>78</v>
      </c>
      <c r="E19" s="35" t="s">
        <v>532</v>
      </c>
      <c r="F19" s="48">
        <v>42401</v>
      </c>
      <c r="G19" s="49">
        <v>82701061</v>
      </c>
      <c r="H19" s="39" t="s">
        <v>11</v>
      </c>
      <c r="I19" s="39"/>
      <c r="J19" s="39"/>
      <c r="K19" s="45">
        <v>42401</v>
      </c>
      <c r="L19" s="45">
        <v>42735</v>
      </c>
      <c r="M19" s="83">
        <v>1</v>
      </c>
      <c r="N19" s="41" t="s">
        <v>56</v>
      </c>
    </row>
    <row r="20" spans="1:14" ht="90" x14ac:dyDescent="0.25">
      <c r="A20" s="25" t="s">
        <v>83</v>
      </c>
      <c r="B20" s="12" t="s">
        <v>52</v>
      </c>
      <c r="C20" s="12" t="s">
        <v>84</v>
      </c>
      <c r="D20" s="25">
        <v>42756605</v>
      </c>
      <c r="E20" s="35" t="s">
        <v>533</v>
      </c>
      <c r="F20" s="145">
        <v>42401</v>
      </c>
      <c r="G20" s="30">
        <v>93562551</v>
      </c>
      <c r="H20" s="25" t="s">
        <v>11</v>
      </c>
      <c r="I20" s="25"/>
      <c r="J20" s="25"/>
      <c r="K20" s="16">
        <v>42401</v>
      </c>
      <c r="L20" s="16">
        <v>42735</v>
      </c>
      <c r="M20" s="83">
        <v>1</v>
      </c>
      <c r="N20" s="12" t="s">
        <v>56</v>
      </c>
    </row>
    <row r="21" spans="1:14" ht="120" x14ac:dyDescent="0.25">
      <c r="A21" s="25" t="s">
        <v>176</v>
      </c>
      <c r="B21" s="12" t="s">
        <v>81</v>
      </c>
      <c r="C21" s="12" t="s">
        <v>177</v>
      </c>
      <c r="D21" s="25" t="s">
        <v>178</v>
      </c>
      <c r="E21" s="37" t="s">
        <v>534</v>
      </c>
      <c r="F21" s="79">
        <v>42401</v>
      </c>
      <c r="G21" s="30">
        <v>55755667</v>
      </c>
      <c r="H21" s="25" t="s">
        <v>11</v>
      </c>
      <c r="I21" s="25"/>
      <c r="J21" s="25"/>
      <c r="K21" s="16">
        <v>42401</v>
      </c>
      <c r="L21" s="16">
        <v>42735</v>
      </c>
      <c r="M21" s="83">
        <v>1</v>
      </c>
      <c r="N21" s="12" t="s">
        <v>179</v>
      </c>
    </row>
    <row r="22" spans="1:14" ht="252" x14ac:dyDescent="0.25">
      <c r="A22" s="12" t="s">
        <v>335</v>
      </c>
      <c r="B22" s="12" t="s">
        <v>81</v>
      </c>
      <c r="C22" s="12" t="s">
        <v>336</v>
      </c>
      <c r="D22" s="12" t="s">
        <v>337</v>
      </c>
      <c r="E22" s="37" t="s">
        <v>535</v>
      </c>
      <c r="F22" s="145">
        <v>42401</v>
      </c>
      <c r="G22" s="26">
        <v>31632691</v>
      </c>
      <c r="H22" s="12" t="s">
        <v>11</v>
      </c>
      <c r="I22" s="12"/>
      <c r="J22" s="12"/>
      <c r="K22" s="32">
        <v>42401</v>
      </c>
      <c r="L22" s="32">
        <v>42735</v>
      </c>
      <c r="M22" s="83">
        <v>1</v>
      </c>
      <c r="N22" s="12" t="s">
        <v>338</v>
      </c>
    </row>
    <row r="23" spans="1:14" ht="264" x14ac:dyDescent="0.25">
      <c r="A23" s="25" t="s">
        <v>180</v>
      </c>
      <c r="B23" s="12" t="s">
        <v>81</v>
      </c>
      <c r="C23" s="12" t="s">
        <v>181</v>
      </c>
      <c r="D23" s="25" t="s">
        <v>182</v>
      </c>
      <c r="E23" s="166" t="s">
        <v>536</v>
      </c>
      <c r="F23" s="145">
        <v>42401</v>
      </c>
      <c r="G23" s="30">
        <v>12082025</v>
      </c>
      <c r="H23" s="25" t="s">
        <v>11</v>
      </c>
      <c r="I23" s="25"/>
      <c r="J23" s="25"/>
      <c r="K23" s="16">
        <v>42401</v>
      </c>
      <c r="L23" s="16">
        <v>42735</v>
      </c>
      <c r="M23" s="83">
        <v>1</v>
      </c>
      <c r="N23" s="12" t="s">
        <v>183</v>
      </c>
    </row>
    <row r="24" spans="1:14" ht="45" x14ac:dyDescent="0.25">
      <c r="A24" s="25" t="s">
        <v>184</v>
      </c>
      <c r="B24" s="12" t="s">
        <v>81</v>
      </c>
      <c r="C24" s="12" t="s">
        <v>185</v>
      </c>
      <c r="D24" s="25" t="s">
        <v>186</v>
      </c>
      <c r="E24" s="37" t="s">
        <v>537</v>
      </c>
      <c r="F24" s="145">
        <v>42401</v>
      </c>
      <c r="G24" s="30">
        <v>36715053</v>
      </c>
      <c r="H24" s="25" t="s">
        <v>11</v>
      </c>
      <c r="I24" s="25"/>
      <c r="J24" s="25"/>
      <c r="K24" s="16">
        <v>42401</v>
      </c>
      <c r="L24" s="16">
        <v>42735</v>
      </c>
      <c r="M24" s="83">
        <v>1</v>
      </c>
      <c r="N24" s="12" t="s">
        <v>342</v>
      </c>
    </row>
    <row r="25" spans="1:14" ht="75" x14ac:dyDescent="0.25">
      <c r="A25" s="25" t="s">
        <v>188</v>
      </c>
      <c r="B25" s="12" t="s">
        <v>189</v>
      </c>
      <c r="C25" s="12" t="s">
        <v>190</v>
      </c>
      <c r="D25" s="12" t="s">
        <v>191</v>
      </c>
      <c r="E25" s="36" t="s">
        <v>538</v>
      </c>
      <c r="F25" s="162">
        <v>42401</v>
      </c>
      <c r="G25" s="30">
        <v>1024752729</v>
      </c>
      <c r="H25" s="25" t="s">
        <v>11</v>
      </c>
      <c r="I25" s="25"/>
      <c r="J25" s="25"/>
      <c r="K25" s="16">
        <v>42401</v>
      </c>
      <c r="L25" s="16">
        <v>42735</v>
      </c>
      <c r="M25" s="83">
        <v>1</v>
      </c>
      <c r="N25" s="12" t="s">
        <v>224</v>
      </c>
    </row>
    <row r="26" spans="1:14" ht="72.75" customHeight="1" x14ac:dyDescent="0.25">
      <c r="A26" s="101" t="s">
        <v>329</v>
      </c>
      <c r="B26" s="80" t="s">
        <v>328</v>
      </c>
      <c r="C26" s="12"/>
      <c r="D26" s="12"/>
      <c r="E26" s="36"/>
      <c r="F26" s="162"/>
      <c r="G26" s="30"/>
      <c r="H26" s="25"/>
      <c r="I26" s="25"/>
      <c r="J26" s="25"/>
      <c r="K26" s="16"/>
      <c r="L26" s="16"/>
      <c r="M26" s="16"/>
      <c r="N26" s="12"/>
    </row>
    <row r="27" spans="1:14" ht="120" x14ac:dyDescent="0.25">
      <c r="A27" s="25" t="s">
        <v>192</v>
      </c>
      <c r="B27" s="12" t="s">
        <v>97</v>
      </c>
      <c r="C27" s="12" t="s">
        <v>193</v>
      </c>
      <c r="D27" s="25" t="s">
        <v>194</v>
      </c>
      <c r="E27" s="166" t="s">
        <v>539</v>
      </c>
      <c r="F27" s="145">
        <v>42401</v>
      </c>
      <c r="G27" s="30">
        <v>33328895</v>
      </c>
      <c r="H27" s="25" t="s">
        <v>195</v>
      </c>
      <c r="I27" s="25"/>
      <c r="J27" s="25"/>
      <c r="K27" s="16">
        <v>42401</v>
      </c>
      <c r="L27" s="16">
        <v>42551</v>
      </c>
      <c r="M27" s="83">
        <v>1</v>
      </c>
      <c r="N27" s="12" t="s">
        <v>196</v>
      </c>
    </row>
    <row r="28" spans="1:14" ht="60" x14ac:dyDescent="0.25">
      <c r="A28" s="12" t="s">
        <v>234</v>
      </c>
      <c r="B28" s="12" t="s">
        <v>81</v>
      </c>
      <c r="C28" s="12" t="s">
        <v>235</v>
      </c>
      <c r="D28" s="25" t="s">
        <v>236</v>
      </c>
      <c r="E28" s="166" t="s">
        <v>540</v>
      </c>
      <c r="F28" s="79">
        <v>42401</v>
      </c>
      <c r="G28" s="30">
        <v>25751000</v>
      </c>
      <c r="H28" s="25" t="s">
        <v>11</v>
      </c>
      <c r="I28" s="25"/>
      <c r="J28" s="25"/>
      <c r="K28" s="16">
        <v>42401</v>
      </c>
      <c r="L28" s="16">
        <v>42735</v>
      </c>
      <c r="M28" s="83">
        <v>1</v>
      </c>
      <c r="N28" s="12" t="s">
        <v>343</v>
      </c>
    </row>
    <row r="29" spans="1:14" ht="60" x14ac:dyDescent="0.25">
      <c r="A29" s="12" t="s">
        <v>233</v>
      </c>
      <c r="B29" s="12" t="s">
        <v>81</v>
      </c>
      <c r="C29" s="12" t="s">
        <v>177</v>
      </c>
      <c r="D29" s="12" t="s">
        <v>178</v>
      </c>
      <c r="E29" s="166" t="s">
        <v>541</v>
      </c>
      <c r="F29" s="79">
        <v>42401</v>
      </c>
      <c r="G29" s="26">
        <v>49096938</v>
      </c>
      <c r="H29" s="12" t="s">
        <v>50</v>
      </c>
      <c r="I29" s="12"/>
      <c r="J29" s="12"/>
      <c r="K29" s="16">
        <v>42401</v>
      </c>
      <c r="L29" s="16">
        <v>42490</v>
      </c>
      <c r="M29" s="83">
        <v>1</v>
      </c>
      <c r="N29" s="12" t="s">
        <v>343</v>
      </c>
    </row>
    <row r="30" spans="1:14" ht="60" x14ac:dyDescent="0.25">
      <c r="A30" s="25" t="s">
        <v>197</v>
      </c>
      <c r="B30" s="12" t="s">
        <v>81</v>
      </c>
      <c r="C30" s="12" t="s">
        <v>198</v>
      </c>
      <c r="D30" s="25" t="s">
        <v>199</v>
      </c>
      <c r="E30" s="166" t="s">
        <v>542</v>
      </c>
      <c r="F30" s="145">
        <v>42401</v>
      </c>
      <c r="G30" s="30">
        <v>32847408</v>
      </c>
      <c r="H30" s="25" t="s">
        <v>11</v>
      </c>
      <c r="I30" s="25"/>
      <c r="J30" s="25"/>
      <c r="K30" s="16">
        <v>42401</v>
      </c>
      <c r="L30" s="16">
        <v>42735</v>
      </c>
      <c r="M30" s="83">
        <v>1</v>
      </c>
      <c r="N30" s="12" t="s">
        <v>343</v>
      </c>
    </row>
    <row r="31" spans="1:14" x14ac:dyDescent="0.25">
      <c r="A31" s="101" t="s">
        <v>330</v>
      </c>
      <c r="B31" s="80" t="s">
        <v>328</v>
      </c>
      <c r="C31" s="12"/>
      <c r="D31" s="25"/>
      <c r="E31" s="101"/>
      <c r="F31" s="37" t="s">
        <v>328</v>
      </c>
      <c r="G31" s="30"/>
      <c r="H31" s="25"/>
      <c r="I31" s="25"/>
      <c r="J31" s="25"/>
      <c r="K31" s="16"/>
      <c r="L31" s="16"/>
      <c r="M31" s="16"/>
      <c r="N31" s="12"/>
    </row>
    <row r="32" spans="1:14" ht="90" x14ac:dyDescent="0.25">
      <c r="A32" s="25" t="s">
        <v>85</v>
      </c>
      <c r="B32" s="12" t="s">
        <v>94</v>
      </c>
      <c r="C32" s="12" t="s">
        <v>86</v>
      </c>
      <c r="D32" s="25" t="s">
        <v>87</v>
      </c>
      <c r="E32" s="35" t="s">
        <v>543</v>
      </c>
      <c r="F32" s="145">
        <v>42402</v>
      </c>
      <c r="G32" s="30">
        <v>6356591736</v>
      </c>
      <c r="H32" s="25" t="s">
        <v>88</v>
      </c>
      <c r="I32" s="12" t="s">
        <v>1094</v>
      </c>
      <c r="J32" s="12"/>
      <c r="K32" s="16">
        <v>42418</v>
      </c>
      <c r="L32" s="16">
        <v>42660</v>
      </c>
      <c r="M32" s="83">
        <v>1</v>
      </c>
      <c r="N32" s="12" t="s">
        <v>89</v>
      </c>
    </row>
    <row r="33" spans="1:14" ht="90" x14ac:dyDescent="0.25">
      <c r="A33" s="25" t="s">
        <v>79</v>
      </c>
      <c r="B33" s="12" t="s">
        <v>52</v>
      </c>
      <c r="C33" s="12" t="s">
        <v>53</v>
      </c>
      <c r="D33" s="25" t="s">
        <v>54</v>
      </c>
      <c r="E33" s="166" t="s">
        <v>544</v>
      </c>
      <c r="F33" s="79">
        <v>42402</v>
      </c>
      <c r="G33" s="30">
        <v>1485377000</v>
      </c>
      <c r="H33" s="25" t="s">
        <v>55</v>
      </c>
      <c r="I33" s="12" t="s">
        <v>1177</v>
      </c>
      <c r="J33" s="12"/>
      <c r="K33" s="16">
        <v>42405</v>
      </c>
      <c r="L33" s="16">
        <v>42678</v>
      </c>
      <c r="M33" s="83">
        <v>1</v>
      </c>
      <c r="N33" s="12" t="s">
        <v>56</v>
      </c>
    </row>
    <row r="34" spans="1:14" ht="75" x14ac:dyDescent="0.25">
      <c r="A34" s="25" t="s">
        <v>90</v>
      </c>
      <c r="B34" s="12" t="s">
        <v>97</v>
      </c>
      <c r="C34" s="12" t="s">
        <v>91</v>
      </c>
      <c r="D34" s="25" t="s">
        <v>92</v>
      </c>
      <c r="E34" s="35" t="s">
        <v>545</v>
      </c>
      <c r="F34" s="145">
        <v>42403</v>
      </c>
      <c r="G34" s="30">
        <v>1233933087</v>
      </c>
      <c r="H34" s="25" t="s">
        <v>93</v>
      </c>
      <c r="I34" s="25"/>
      <c r="J34" s="25"/>
      <c r="K34" s="16">
        <v>42404</v>
      </c>
      <c r="L34" s="16">
        <v>42447</v>
      </c>
      <c r="M34" s="83">
        <v>1</v>
      </c>
      <c r="N34" s="12" t="s">
        <v>13</v>
      </c>
    </row>
    <row r="35" spans="1:14" ht="75" x14ac:dyDescent="0.25">
      <c r="A35" s="25" t="s">
        <v>42</v>
      </c>
      <c r="B35" s="12" t="s">
        <v>189</v>
      </c>
      <c r="C35" s="12" t="s">
        <v>43</v>
      </c>
      <c r="D35" s="25" t="s">
        <v>44</v>
      </c>
      <c r="E35" s="37" t="s">
        <v>546</v>
      </c>
      <c r="F35" s="145">
        <v>42405</v>
      </c>
      <c r="G35" s="30">
        <v>200000000</v>
      </c>
      <c r="H35" s="25" t="s">
        <v>45</v>
      </c>
      <c r="I35" s="25"/>
      <c r="J35" s="25"/>
      <c r="K35" s="16">
        <v>42408</v>
      </c>
      <c r="L35" s="16">
        <v>42735</v>
      </c>
      <c r="M35" s="83">
        <v>1</v>
      </c>
      <c r="N35" s="12" t="s">
        <v>224</v>
      </c>
    </row>
    <row r="36" spans="1:14" ht="75" x14ac:dyDescent="0.25">
      <c r="A36" s="25" t="s">
        <v>200</v>
      </c>
      <c r="B36" s="12" t="s">
        <v>189</v>
      </c>
      <c r="C36" s="12" t="s">
        <v>201</v>
      </c>
      <c r="D36" s="25" t="s">
        <v>202</v>
      </c>
      <c r="E36" s="37" t="s">
        <v>547</v>
      </c>
      <c r="F36" s="145">
        <v>42408</v>
      </c>
      <c r="G36" s="30">
        <v>95700000</v>
      </c>
      <c r="H36" s="12" t="s">
        <v>203</v>
      </c>
      <c r="I36" s="25"/>
      <c r="J36" s="25"/>
      <c r="K36" s="16">
        <v>42408</v>
      </c>
      <c r="L36" s="16">
        <v>42735</v>
      </c>
      <c r="M36" s="83">
        <v>1</v>
      </c>
      <c r="N36" s="12" t="s">
        <v>224</v>
      </c>
    </row>
    <row r="37" spans="1:14" ht="75" x14ac:dyDescent="0.25">
      <c r="A37" s="25" t="s">
        <v>80</v>
      </c>
      <c r="B37" s="12" t="s">
        <v>81</v>
      </c>
      <c r="C37" s="12" t="s">
        <v>82</v>
      </c>
      <c r="D37" s="25">
        <v>43728806</v>
      </c>
      <c r="E37" s="166" t="s">
        <v>548</v>
      </c>
      <c r="F37" s="79">
        <v>42409</v>
      </c>
      <c r="G37" s="30">
        <v>100000000</v>
      </c>
      <c r="H37" s="25" t="s">
        <v>71</v>
      </c>
      <c r="I37" s="25"/>
      <c r="J37" s="25"/>
      <c r="K37" s="16">
        <v>42411</v>
      </c>
      <c r="L37" s="16">
        <v>42714</v>
      </c>
      <c r="M37" s="83">
        <v>1</v>
      </c>
      <c r="N37" s="12" t="s">
        <v>1001</v>
      </c>
    </row>
    <row r="38" spans="1:14" ht="75" x14ac:dyDescent="0.25">
      <c r="A38" s="25" t="s">
        <v>68</v>
      </c>
      <c r="B38" s="12" t="s">
        <v>189</v>
      </c>
      <c r="C38" s="12" t="s">
        <v>69</v>
      </c>
      <c r="D38" s="25" t="s">
        <v>70</v>
      </c>
      <c r="E38" s="37" t="s">
        <v>549</v>
      </c>
      <c r="F38" s="145">
        <v>42410</v>
      </c>
      <c r="G38" s="30">
        <v>204627677</v>
      </c>
      <c r="H38" s="25" t="s">
        <v>71</v>
      </c>
      <c r="I38" s="25"/>
      <c r="J38" s="25"/>
      <c r="K38" s="16">
        <v>42415</v>
      </c>
      <c r="L38" s="16">
        <v>42718</v>
      </c>
      <c r="M38" s="83">
        <v>1</v>
      </c>
      <c r="N38" s="12" t="s">
        <v>224</v>
      </c>
    </row>
    <row r="39" spans="1:14" ht="120" x14ac:dyDescent="0.25">
      <c r="A39" s="25" t="s">
        <v>72</v>
      </c>
      <c r="B39" s="12" t="s">
        <v>52</v>
      </c>
      <c r="C39" s="12" t="s">
        <v>73</v>
      </c>
      <c r="D39" s="25" t="s">
        <v>74</v>
      </c>
      <c r="E39" s="37" t="s">
        <v>550</v>
      </c>
      <c r="F39" s="145">
        <v>42410</v>
      </c>
      <c r="G39" s="30">
        <v>34854116</v>
      </c>
      <c r="H39" s="25" t="s">
        <v>75</v>
      </c>
      <c r="I39" s="25"/>
      <c r="J39" s="25"/>
      <c r="K39" s="16">
        <v>42411</v>
      </c>
      <c r="L39" s="16">
        <v>42485</v>
      </c>
      <c r="M39" s="83">
        <v>1</v>
      </c>
      <c r="N39" s="12" t="s">
        <v>56</v>
      </c>
    </row>
    <row r="40" spans="1:14" ht="60" x14ac:dyDescent="0.25">
      <c r="A40" s="25" t="s">
        <v>133</v>
      </c>
      <c r="B40" s="12" t="s">
        <v>134</v>
      </c>
      <c r="C40" s="12" t="s">
        <v>135</v>
      </c>
      <c r="D40" s="25" t="s">
        <v>136</v>
      </c>
      <c r="E40" s="37" t="s">
        <v>551</v>
      </c>
      <c r="F40" s="145">
        <v>42410</v>
      </c>
      <c r="G40" s="30">
        <v>394000000</v>
      </c>
      <c r="H40" s="25" t="s">
        <v>137</v>
      </c>
      <c r="I40" s="25"/>
      <c r="J40" s="25"/>
      <c r="K40" s="16">
        <v>42411</v>
      </c>
      <c r="L40" s="16">
        <v>42733</v>
      </c>
      <c r="M40" s="83">
        <v>1</v>
      </c>
      <c r="N40" s="12" t="s">
        <v>265</v>
      </c>
    </row>
    <row r="41" spans="1:14" ht="90" x14ac:dyDescent="0.25">
      <c r="A41" s="25" t="s">
        <v>155</v>
      </c>
      <c r="B41" s="12" t="s">
        <v>52</v>
      </c>
      <c r="C41" s="12" t="s">
        <v>156</v>
      </c>
      <c r="D41" s="25" t="s">
        <v>157</v>
      </c>
      <c r="E41" s="37" t="s">
        <v>552</v>
      </c>
      <c r="F41" s="145">
        <v>42411</v>
      </c>
      <c r="G41" s="30">
        <v>40425000</v>
      </c>
      <c r="H41" s="25" t="s">
        <v>59</v>
      </c>
      <c r="I41" s="25"/>
      <c r="J41" s="25"/>
      <c r="K41" s="16">
        <v>42415</v>
      </c>
      <c r="L41" s="16">
        <v>42733</v>
      </c>
      <c r="M41" s="83">
        <v>1</v>
      </c>
      <c r="N41" s="12" t="s">
        <v>56</v>
      </c>
    </row>
    <row r="42" spans="1:14" ht="75" x14ac:dyDescent="0.25">
      <c r="A42" s="25" t="s">
        <v>98</v>
      </c>
      <c r="B42" s="12" t="s">
        <v>81</v>
      </c>
      <c r="C42" s="12" t="s">
        <v>99</v>
      </c>
      <c r="D42" s="25" t="s">
        <v>100</v>
      </c>
      <c r="E42" s="37" t="s">
        <v>553</v>
      </c>
      <c r="F42" s="145">
        <v>42411</v>
      </c>
      <c r="G42" s="30">
        <v>36352000</v>
      </c>
      <c r="H42" s="25" t="s">
        <v>101</v>
      </c>
      <c r="I42" s="25"/>
      <c r="J42" s="25"/>
      <c r="K42" s="16">
        <v>42415</v>
      </c>
      <c r="L42" s="16">
        <v>42688</v>
      </c>
      <c r="M42" s="83">
        <v>1</v>
      </c>
      <c r="N42" s="12" t="s">
        <v>102</v>
      </c>
    </row>
    <row r="43" spans="1:14" ht="60" x14ac:dyDescent="0.25">
      <c r="A43" s="25" t="s">
        <v>106</v>
      </c>
      <c r="B43" s="12" t="s">
        <v>107</v>
      </c>
      <c r="C43" s="12" t="s">
        <v>43</v>
      </c>
      <c r="D43" s="25" t="s">
        <v>44</v>
      </c>
      <c r="E43" s="37" t="s">
        <v>554</v>
      </c>
      <c r="F43" s="145">
        <v>42412</v>
      </c>
      <c r="G43" s="30">
        <v>594362208</v>
      </c>
      <c r="H43" s="25" t="s">
        <v>108</v>
      </c>
      <c r="I43" s="25"/>
      <c r="J43" s="25"/>
      <c r="K43" s="16">
        <v>42415</v>
      </c>
      <c r="L43" s="16">
        <v>42596</v>
      </c>
      <c r="M43" s="83">
        <v>1</v>
      </c>
      <c r="N43" s="12" t="s">
        <v>109</v>
      </c>
    </row>
    <row r="44" spans="1:14" ht="75" x14ac:dyDescent="0.25">
      <c r="A44" s="25" t="s">
        <v>204</v>
      </c>
      <c r="B44" s="12" t="s">
        <v>97</v>
      </c>
      <c r="C44" s="12" t="s">
        <v>205</v>
      </c>
      <c r="D44" s="25" t="s">
        <v>206</v>
      </c>
      <c r="E44" s="37" t="s">
        <v>555</v>
      </c>
      <c r="F44" s="145">
        <v>42412</v>
      </c>
      <c r="G44" s="30">
        <v>18792000</v>
      </c>
      <c r="H44" s="25" t="s">
        <v>108</v>
      </c>
      <c r="I44" s="12" t="s">
        <v>995</v>
      </c>
      <c r="J44" s="12"/>
      <c r="K44" s="16">
        <v>42415</v>
      </c>
      <c r="L44" s="16">
        <v>42596</v>
      </c>
      <c r="M44" s="83">
        <v>1</v>
      </c>
      <c r="N44" s="12" t="s">
        <v>196</v>
      </c>
    </row>
    <row r="45" spans="1:14" ht="75" x14ac:dyDescent="0.25">
      <c r="A45" s="25" t="s">
        <v>164</v>
      </c>
      <c r="B45" s="12" t="s">
        <v>165</v>
      </c>
      <c r="C45" s="12" t="s">
        <v>166</v>
      </c>
      <c r="D45" s="25" t="s">
        <v>167</v>
      </c>
      <c r="E45" s="37" t="s">
        <v>556</v>
      </c>
      <c r="F45" s="145">
        <v>42412</v>
      </c>
      <c r="G45" s="30">
        <v>295000000</v>
      </c>
      <c r="H45" s="25" t="s">
        <v>168</v>
      </c>
      <c r="I45" s="25"/>
      <c r="J45" s="25"/>
      <c r="K45" s="16">
        <v>42413</v>
      </c>
      <c r="L45" s="16">
        <v>42533</v>
      </c>
      <c r="M45" s="83">
        <v>1</v>
      </c>
      <c r="N45" s="12" t="s">
        <v>169</v>
      </c>
    </row>
    <row r="46" spans="1:14" ht="60" x14ac:dyDescent="0.25">
      <c r="A46" s="25" t="s">
        <v>148</v>
      </c>
      <c r="B46" s="12" t="s">
        <v>189</v>
      </c>
      <c r="C46" s="12" t="s">
        <v>149</v>
      </c>
      <c r="D46" s="25" t="s">
        <v>152</v>
      </c>
      <c r="E46" s="37" t="s">
        <v>557</v>
      </c>
      <c r="F46" s="145">
        <v>42415</v>
      </c>
      <c r="G46" s="30">
        <v>1175000000</v>
      </c>
      <c r="H46" s="25" t="s">
        <v>153</v>
      </c>
      <c r="I46" s="25"/>
      <c r="J46" s="25"/>
      <c r="K46" s="16">
        <v>42417</v>
      </c>
      <c r="L46" s="16">
        <v>42735</v>
      </c>
      <c r="M46" s="83">
        <v>1</v>
      </c>
      <c r="N46" s="12" t="s">
        <v>154</v>
      </c>
    </row>
    <row r="47" spans="1:14" ht="90" x14ac:dyDescent="0.25">
      <c r="A47" s="25" t="s">
        <v>162</v>
      </c>
      <c r="B47" s="12" t="s">
        <v>158</v>
      </c>
      <c r="C47" s="12" t="s">
        <v>159</v>
      </c>
      <c r="D47" s="25" t="s">
        <v>160</v>
      </c>
      <c r="E47" s="37" t="s">
        <v>558</v>
      </c>
      <c r="F47" s="145">
        <v>42415</v>
      </c>
      <c r="G47" s="30">
        <v>25923150</v>
      </c>
      <c r="H47" s="25" t="s">
        <v>59</v>
      </c>
      <c r="I47" s="25"/>
      <c r="J47" s="25"/>
      <c r="K47" s="16">
        <v>42416</v>
      </c>
      <c r="L47" s="16">
        <v>42734</v>
      </c>
      <c r="M47" s="83">
        <v>1</v>
      </c>
      <c r="N47" s="12" t="s">
        <v>351</v>
      </c>
    </row>
    <row r="48" spans="1:14" ht="90" x14ac:dyDescent="0.25">
      <c r="A48" s="25" t="s">
        <v>103</v>
      </c>
      <c r="B48" s="12" t="s">
        <v>52</v>
      </c>
      <c r="C48" s="12" t="s">
        <v>104</v>
      </c>
      <c r="D48" s="25" t="s">
        <v>105</v>
      </c>
      <c r="E48" s="37" t="s">
        <v>559</v>
      </c>
      <c r="F48" s="145">
        <v>42415</v>
      </c>
      <c r="G48" s="30">
        <v>74057465</v>
      </c>
      <c r="H48" s="25" t="s">
        <v>59</v>
      </c>
      <c r="I48" s="25"/>
      <c r="J48" s="25"/>
      <c r="K48" s="16">
        <v>42416</v>
      </c>
      <c r="L48" s="16">
        <v>42734</v>
      </c>
      <c r="M48" s="83">
        <v>1</v>
      </c>
      <c r="N48" s="12" t="s">
        <v>56</v>
      </c>
    </row>
    <row r="49" spans="1:14" ht="60" x14ac:dyDescent="0.25">
      <c r="A49" s="25" t="s">
        <v>332</v>
      </c>
      <c r="B49" s="12" t="s">
        <v>52</v>
      </c>
      <c r="C49" s="12" t="s">
        <v>333</v>
      </c>
      <c r="D49" s="25" t="s">
        <v>334</v>
      </c>
      <c r="E49" s="37" t="s">
        <v>560</v>
      </c>
      <c r="F49" s="145">
        <v>42415</v>
      </c>
      <c r="G49" s="30">
        <v>74057465</v>
      </c>
      <c r="H49" s="25" t="s">
        <v>59</v>
      </c>
      <c r="I49" s="25"/>
      <c r="J49" s="25"/>
      <c r="K49" s="16">
        <v>42416</v>
      </c>
      <c r="L49" s="16">
        <v>42734</v>
      </c>
      <c r="M49" s="83">
        <v>1</v>
      </c>
      <c r="N49" s="12" t="s">
        <v>232</v>
      </c>
    </row>
    <row r="50" spans="1:14" ht="90" x14ac:dyDescent="0.25">
      <c r="A50" s="25" t="s">
        <v>150</v>
      </c>
      <c r="B50" s="12" t="s">
        <v>52</v>
      </c>
      <c r="C50" s="12" t="s">
        <v>151</v>
      </c>
      <c r="D50" s="25" t="s">
        <v>54</v>
      </c>
      <c r="E50" s="37" t="s">
        <v>561</v>
      </c>
      <c r="F50" s="145">
        <v>42415</v>
      </c>
      <c r="G50" s="30">
        <v>62500000</v>
      </c>
      <c r="H50" s="25" t="s">
        <v>75</v>
      </c>
      <c r="I50" s="25"/>
      <c r="J50" s="25"/>
      <c r="K50" s="16">
        <v>42419</v>
      </c>
      <c r="L50" s="16">
        <v>42493</v>
      </c>
      <c r="M50" s="83">
        <v>1</v>
      </c>
      <c r="N50" s="12" t="s">
        <v>56</v>
      </c>
    </row>
    <row r="51" spans="1:14" ht="75" x14ac:dyDescent="0.25">
      <c r="A51" s="25" t="s">
        <v>141</v>
      </c>
      <c r="B51" s="12" t="s">
        <v>142</v>
      </c>
      <c r="C51" s="12" t="s">
        <v>143</v>
      </c>
      <c r="D51" s="25" t="s">
        <v>144</v>
      </c>
      <c r="E51" s="37" t="s">
        <v>562</v>
      </c>
      <c r="F51" s="145">
        <v>42416</v>
      </c>
      <c r="G51" s="30">
        <v>220000000</v>
      </c>
      <c r="H51" s="25" t="s">
        <v>145</v>
      </c>
      <c r="I51" s="25"/>
      <c r="J51" s="25"/>
      <c r="K51" s="16">
        <v>42419</v>
      </c>
      <c r="L51" s="32">
        <v>42722</v>
      </c>
      <c r="M51" s="83">
        <v>1</v>
      </c>
      <c r="N51" s="12" t="s">
        <v>147</v>
      </c>
    </row>
    <row r="52" spans="1:14" ht="90" x14ac:dyDescent="0.25">
      <c r="A52" s="25" t="s">
        <v>138</v>
      </c>
      <c r="B52" s="12" t="s">
        <v>97</v>
      </c>
      <c r="C52" s="12" t="s">
        <v>139</v>
      </c>
      <c r="D52" s="25" t="s">
        <v>140</v>
      </c>
      <c r="E52" s="37" t="s">
        <v>563</v>
      </c>
      <c r="F52" s="145">
        <v>42416</v>
      </c>
      <c r="G52" s="30">
        <v>321835655</v>
      </c>
      <c r="H52" s="25" t="s">
        <v>145</v>
      </c>
      <c r="I52" s="25"/>
      <c r="J52" s="25"/>
      <c r="K52" s="16">
        <v>42417</v>
      </c>
      <c r="L52" s="16">
        <v>42720</v>
      </c>
      <c r="M52" s="83">
        <v>1</v>
      </c>
      <c r="N52" s="12" t="s">
        <v>146</v>
      </c>
    </row>
    <row r="53" spans="1:14" ht="120" x14ac:dyDescent="0.25">
      <c r="A53" s="25" t="s">
        <v>129</v>
      </c>
      <c r="B53" s="12" t="s">
        <v>189</v>
      </c>
      <c r="C53" s="12" t="s">
        <v>130</v>
      </c>
      <c r="D53" s="25" t="s">
        <v>131</v>
      </c>
      <c r="E53" s="35" t="s">
        <v>564</v>
      </c>
      <c r="F53" s="145">
        <v>42417</v>
      </c>
      <c r="G53" s="30">
        <v>2996895520</v>
      </c>
      <c r="H53" s="25" t="s">
        <v>132</v>
      </c>
      <c r="I53" s="12" t="s">
        <v>881</v>
      </c>
      <c r="J53" s="12"/>
      <c r="K53" s="16">
        <v>42422</v>
      </c>
      <c r="L53" s="16">
        <v>42521</v>
      </c>
      <c r="M53" s="83">
        <v>1</v>
      </c>
      <c r="N53" s="12" t="s">
        <v>224</v>
      </c>
    </row>
    <row r="54" spans="1:14" ht="75" x14ac:dyDescent="0.25">
      <c r="A54" s="25" t="s">
        <v>125</v>
      </c>
      <c r="B54" s="12" t="s">
        <v>52</v>
      </c>
      <c r="C54" s="12" t="s">
        <v>126</v>
      </c>
      <c r="D54" s="25" t="s">
        <v>74</v>
      </c>
      <c r="E54" s="35" t="s">
        <v>565</v>
      </c>
      <c r="F54" s="145">
        <v>42418</v>
      </c>
      <c r="G54" s="30">
        <v>89906800</v>
      </c>
      <c r="H54" s="25" t="s">
        <v>67</v>
      </c>
      <c r="I54" s="25"/>
      <c r="J54" s="25"/>
      <c r="K54" s="16">
        <v>42419</v>
      </c>
      <c r="L54" s="16">
        <v>42478</v>
      </c>
      <c r="M54" s="83">
        <v>1</v>
      </c>
      <c r="N54" s="12" t="s">
        <v>161</v>
      </c>
    </row>
    <row r="55" spans="1:14" ht="60" x14ac:dyDescent="0.25">
      <c r="A55" s="25" t="s">
        <v>118</v>
      </c>
      <c r="B55" s="12" t="s">
        <v>97</v>
      </c>
      <c r="C55" s="12" t="s">
        <v>119</v>
      </c>
      <c r="D55" s="25" t="s">
        <v>120</v>
      </c>
      <c r="E55" s="35" t="s">
        <v>566</v>
      </c>
      <c r="F55" s="145">
        <v>42418</v>
      </c>
      <c r="G55" s="30">
        <v>223000000</v>
      </c>
      <c r="H55" s="25" t="s">
        <v>121</v>
      </c>
      <c r="I55" s="25"/>
      <c r="J55" s="25"/>
      <c r="K55" s="16">
        <v>42419</v>
      </c>
      <c r="L55" s="16">
        <v>42734</v>
      </c>
      <c r="M55" s="83">
        <v>1</v>
      </c>
      <c r="N55" s="12" t="s">
        <v>266</v>
      </c>
    </row>
    <row r="56" spans="1:14" ht="90" x14ac:dyDescent="0.25">
      <c r="A56" s="25" t="s">
        <v>127</v>
      </c>
      <c r="B56" s="12" t="s">
        <v>52</v>
      </c>
      <c r="C56" s="12" t="s">
        <v>128</v>
      </c>
      <c r="D56" s="25">
        <v>35696599</v>
      </c>
      <c r="E56" s="35" t="s">
        <v>567</v>
      </c>
      <c r="F56" s="145">
        <v>42418</v>
      </c>
      <c r="G56" s="30">
        <v>26500000</v>
      </c>
      <c r="H56" s="25" t="s">
        <v>71</v>
      </c>
      <c r="I56" s="25"/>
      <c r="J56" s="25"/>
      <c r="K56" s="16">
        <v>42422</v>
      </c>
      <c r="L56" s="16">
        <v>42725</v>
      </c>
      <c r="M56" s="83">
        <v>1</v>
      </c>
      <c r="N56" s="34" t="s">
        <v>163</v>
      </c>
    </row>
    <row r="57" spans="1:14" ht="60" x14ac:dyDescent="0.25">
      <c r="A57" s="25" t="s">
        <v>122</v>
      </c>
      <c r="B57" s="12" t="s">
        <v>97</v>
      </c>
      <c r="C57" s="12" t="s">
        <v>123</v>
      </c>
      <c r="D57" s="25" t="s">
        <v>124</v>
      </c>
      <c r="E57" s="35" t="s">
        <v>568</v>
      </c>
      <c r="F57" s="145">
        <v>42418</v>
      </c>
      <c r="G57" s="30">
        <v>200000000</v>
      </c>
      <c r="H57" s="25" t="s">
        <v>108</v>
      </c>
      <c r="I57" s="25"/>
      <c r="J57" s="25"/>
      <c r="K57" s="16">
        <v>42419</v>
      </c>
      <c r="L57" s="16">
        <v>42600</v>
      </c>
      <c r="M57" s="83">
        <v>1</v>
      </c>
      <c r="N57" s="12" t="s">
        <v>266</v>
      </c>
    </row>
    <row r="58" spans="1:14" ht="105" x14ac:dyDescent="0.25">
      <c r="A58" s="25" t="s">
        <v>170</v>
      </c>
      <c r="B58" s="12" t="s">
        <v>921</v>
      </c>
      <c r="C58" s="12" t="s">
        <v>171</v>
      </c>
      <c r="D58" s="25" t="s">
        <v>172</v>
      </c>
      <c r="E58" s="35" t="s">
        <v>569</v>
      </c>
      <c r="F58" s="145">
        <v>42418</v>
      </c>
      <c r="G58" s="30">
        <v>139995994</v>
      </c>
      <c r="H58" s="25" t="s">
        <v>173</v>
      </c>
      <c r="I58" s="12" t="s">
        <v>815</v>
      </c>
      <c r="J58" s="12"/>
      <c r="K58" s="16">
        <v>42419</v>
      </c>
      <c r="L58" s="16">
        <v>42569</v>
      </c>
      <c r="M58" s="83">
        <v>1</v>
      </c>
      <c r="N58" s="12" t="s">
        <v>175</v>
      </c>
    </row>
    <row r="59" spans="1:14" ht="90" x14ac:dyDescent="0.25">
      <c r="A59" s="25" t="s">
        <v>262</v>
      </c>
      <c r="B59" s="12" t="s">
        <v>81</v>
      </c>
      <c r="C59" s="12" t="s">
        <v>263</v>
      </c>
      <c r="D59" s="25" t="s">
        <v>264</v>
      </c>
      <c r="E59" s="37" t="s">
        <v>570</v>
      </c>
      <c r="F59" s="145">
        <v>42418</v>
      </c>
      <c r="G59" s="30">
        <v>18699200</v>
      </c>
      <c r="H59" s="25" t="s">
        <v>121</v>
      </c>
      <c r="I59" s="25"/>
      <c r="J59" s="25"/>
      <c r="K59" s="16">
        <v>42419</v>
      </c>
      <c r="L59" s="16">
        <v>42735</v>
      </c>
      <c r="M59" s="83">
        <v>1</v>
      </c>
      <c r="N59" s="12" t="s">
        <v>675</v>
      </c>
    </row>
    <row r="60" spans="1:14" ht="75" x14ac:dyDescent="0.25">
      <c r="A60" s="25" t="s">
        <v>243</v>
      </c>
      <c r="B60" s="12" t="s">
        <v>134</v>
      </c>
      <c r="C60" s="12" t="s">
        <v>244</v>
      </c>
      <c r="D60" s="25" t="s">
        <v>245</v>
      </c>
      <c r="E60" s="35" t="s">
        <v>571</v>
      </c>
      <c r="F60" s="145">
        <v>42419</v>
      </c>
      <c r="G60" s="30">
        <v>72000000</v>
      </c>
      <c r="H60" s="25" t="s">
        <v>108</v>
      </c>
      <c r="I60" s="12" t="s">
        <v>1016</v>
      </c>
      <c r="J60" s="12"/>
      <c r="K60" s="16">
        <v>42422</v>
      </c>
      <c r="L60" s="16">
        <v>42603</v>
      </c>
      <c r="M60" s="83">
        <v>1</v>
      </c>
      <c r="N60" s="12" t="s">
        <v>265</v>
      </c>
    </row>
    <row r="61" spans="1:14" ht="96" x14ac:dyDescent="0.25">
      <c r="A61" s="12" t="s">
        <v>292</v>
      </c>
      <c r="B61" s="12" t="s">
        <v>81</v>
      </c>
      <c r="C61" s="12" t="s">
        <v>291</v>
      </c>
      <c r="D61" s="12" t="s">
        <v>290</v>
      </c>
      <c r="E61" s="37" t="s">
        <v>572</v>
      </c>
      <c r="F61" s="145">
        <v>42420</v>
      </c>
      <c r="G61" s="26" t="s">
        <v>174</v>
      </c>
      <c r="H61" s="12" t="s">
        <v>289</v>
      </c>
      <c r="I61" s="12"/>
      <c r="J61" s="12"/>
      <c r="K61" s="32">
        <v>42420</v>
      </c>
      <c r="L61" s="32">
        <v>44246</v>
      </c>
      <c r="M61" s="32" t="s">
        <v>1179</v>
      </c>
      <c r="N61" s="12" t="s">
        <v>211</v>
      </c>
    </row>
    <row r="62" spans="1:14" ht="108" x14ac:dyDescent="0.25">
      <c r="A62" s="25" t="s">
        <v>250</v>
      </c>
      <c r="B62" s="12" t="s">
        <v>251</v>
      </c>
      <c r="C62" s="12" t="s">
        <v>252</v>
      </c>
      <c r="D62" s="25" t="s">
        <v>253</v>
      </c>
      <c r="E62" s="35" t="s">
        <v>573</v>
      </c>
      <c r="F62" s="145">
        <v>42422</v>
      </c>
      <c r="G62" s="30">
        <v>329000000</v>
      </c>
      <c r="H62" s="25" t="s">
        <v>71</v>
      </c>
      <c r="I62" s="25"/>
      <c r="J62" s="25"/>
      <c r="K62" s="16">
        <v>42424</v>
      </c>
      <c r="L62" s="16">
        <v>42727</v>
      </c>
      <c r="M62" s="83">
        <v>1</v>
      </c>
      <c r="N62" s="12" t="s">
        <v>13</v>
      </c>
    </row>
    <row r="63" spans="1:14" ht="75" x14ac:dyDescent="0.25">
      <c r="A63" s="25" t="s">
        <v>246</v>
      </c>
      <c r="B63" s="12" t="s">
        <v>97</v>
      </c>
      <c r="C63" s="12" t="s">
        <v>247</v>
      </c>
      <c r="D63" s="25" t="s">
        <v>248</v>
      </c>
      <c r="E63" s="35" t="s">
        <v>574</v>
      </c>
      <c r="F63" s="145">
        <v>42422</v>
      </c>
      <c r="G63" s="30">
        <v>58722514</v>
      </c>
      <c r="H63" s="25" t="s">
        <v>249</v>
      </c>
      <c r="I63" s="25"/>
      <c r="J63" s="25"/>
      <c r="K63" s="16">
        <v>42430</v>
      </c>
      <c r="L63" s="16">
        <v>42460</v>
      </c>
      <c r="M63" s="83">
        <v>1</v>
      </c>
      <c r="N63" s="12" t="s">
        <v>196</v>
      </c>
    </row>
    <row r="64" spans="1:14" ht="90" x14ac:dyDescent="0.25">
      <c r="A64" s="25" t="s">
        <v>240</v>
      </c>
      <c r="B64" s="12" t="s">
        <v>114</v>
      </c>
      <c r="C64" s="12" t="s">
        <v>241</v>
      </c>
      <c r="D64" s="25" t="s">
        <v>1008</v>
      </c>
      <c r="E64" s="167" t="s">
        <v>575</v>
      </c>
      <c r="F64" s="79">
        <v>42422</v>
      </c>
      <c r="G64" s="30">
        <v>9563543</v>
      </c>
      <c r="H64" s="25" t="s">
        <v>281</v>
      </c>
      <c r="I64" s="25"/>
      <c r="J64" s="25"/>
      <c r="K64" s="16">
        <v>42425</v>
      </c>
      <c r="L64" s="16">
        <v>42735</v>
      </c>
      <c r="M64" s="83">
        <v>1</v>
      </c>
      <c r="N64" s="12" t="s">
        <v>432</v>
      </c>
    </row>
    <row r="65" spans="1:14" x14ac:dyDescent="0.25">
      <c r="A65" s="101" t="s">
        <v>242</v>
      </c>
      <c r="B65" s="80" t="s">
        <v>328</v>
      </c>
      <c r="C65" s="12"/>
      <c r="D65" s="25"/>
      <c r="E65" s="101"/>
      <c r="F65" s="145">
        <v>42422</v>
      </c>
      <c r="G65" s="30"/>
      <c r="H65" s="25"/>
      <c r="I65" s="25"/>
      <c r="J65" s="25"/>
      <c r="K65" s="16"/>
      <c r="L65" s="16"/>
      <c r="M65" s="16"/>
      <c r="N65" s="12"/>
    </row>
    <row r="66" spans="1:14" ht="45" x14ac:dyDescent="0.25">
      <c r="A66" s="25" t="s">
        <v>278</v>
      </c>
      <c r="B66" s="12" t="s">
        <v>114</v>
      </c>
      <c r="C66" s="12" t="s">
        <v>279</v>
      </c>
      <c r="D66" s="25" t="s">
        <v>280</v>
      </c>
      <c r="E66" s="167" t="s">
        <v>577</v>
      </c>
      <c r="F66" s="79">
        <v>42422</v>
      </c>
      <c r="G66" s="30">
        <v>54511498</v>
      </c>
      <c r="H66" s="25" t="s">
        <v>281</v>
      </c>
      <c r="I66" s="25"/>
      <c r="J66" s="25"/>
      <c r="K66" s="16">
        <v>42425</v>
      </c>
      <c r="L66" s="16">
        <v>42735</v>
      </c>
      <c r="M66" s="83">
        <v>1</v>
      </c>
      <c r="N66" s="12" t="s">
        <v>288</v>
      </c>
    </row>
    <row r="67" spans="1:14" ht="90" x14ac:dyDescent="0.25">
      <c r="A67" s="25" t="s">
        <v>254</v>
      </c>
      <c r="B67" s="12" t="s">
        <v>81</v>
      </c>
      <c r="C67" s="12" t="s">
        <v>255</v>
      </c>
      <c r="D67" s="25" t="s">
        <v>256</v>
      </c>
      <c r="E67" s="35" t="s">
        <v>578</v>
      </c>
      <c r="F67" s="145">
        <v>42422</v>
      </c>
      <c r="G67" s="30">
        <v>4510080</v>
      </c>
      <c r="H67" s="12" t="s">
        <v>257</v>
      </c>
      <c r="I67" s="25"/>
      <c r="J67" s="25"/>
      <c r="K67" s="16">
        <v>42423</v>
      </c>
      <c r="L67" s="16">
        <v>42426</v>
      </c>
      <c r="M67" s="83">
        <v>1</v>
      </c>
      <c r="N67" s="12" t="s">
        <v>267</v>
      </c>
    </row>
    <row r="68" spans="1:14" ht="96" x14ac:dyDescent="0.25">
      <c r="A68" s="25" t="s">
        <v>237</v>
      </c>
      <c r="B68" s="12" t="s">
        <v>97</v>
      </c>
      <c r="C68" s="12" t="s">
        <v>238</v>
      </c>
      <c r="D68" s="25" t="s">
        <v>239</v>
      </c>
      <c r="E68" s="35" t="s">
        <v>579</v>
      </c>
      <c r="F68" s="145">
        <v>42422</v>
      </c>
      <c r="G68" s="30">
        <v>464900000</v>
      </c>
      <c r="H68" s="25" t="s">
        <v>88</v>
      </c>
      <c r="I68" s="12" t="s">
        <v>1129</v>
      </c>
      <c r="J68" s="12"/>
      <c r="K68" s="16">
        <v>42423</v>
      </c>
      <c r="L68" s="16">
        <v>42665</v>
      </c>
      <c r="M68" s="83">
        <v>1</v>
      </c>
      <c r="N68" s="12" t="s">
        <v>196</v>
      </c>
    </row>
    <row r="69" spans="1:14" ht="90" x14ac:dyDescent="0.25">
      <c r="A69" s="25" t="s">
        <v>258</v>
      </c>
      <c r="B69" s="12" t="s">
        <v>52</v>
      </c>
      <c r="C69" s="12" t="s">
        <v>259</v>
      </c>
      <c r="D69" s="25" t="s">
        <v>260</v>
      </c>
      <c r="E69" s="167" t="s">
        <v>580</v>
      </c>
      <c r="F69" s="79">
        <v>42423</v>
      </c>
      <c r="G69" s="30">
        <v>26500000</v>
      </c>
      <c r="H69" s="25" t="s">
        <v>71</v>
      </c>
      <c r="I69" s="25"/>
      <c r="J69" s="25"/>
      <c r="K69" s="16">
        <v>42425</v>
      </c>
      <c r="L69" s="16">
        <v>42728</v>
      </c>
      <c r="M69" s="83">
        <v>1</v>
      </c>
      <c r="N69" s="12" t="s">
        <v>268</v>
      </c>
    </row>
    <row r="70" spans="1:14" ht="75" x14ac:dyDescent="0.25">
      <c r="A70" s="25" t="s">
        <v>270</v>
      </c>
      <c r="B70" s="12" t="s">
        <v>189</v>
      </c>
      <c r="C70" s="12" t="s">
        <v>271</v>
      </c>
      <c r="D70" s="25" t="s">
        <v>277</v>
      </c>
      <c r="E70" s="35" t="s">
        <v>581</v>
      </c>
      <c r="F70" s="145">
        <v>42425</v>
      </c>
      <c r="G70" s="30">
        <v>27392000</v>
      </c>
      <c r="H70" s="25" t="s">
        <v>195</v>
      </c>
      <c r="I70" s="12" t="s">
        <v>994</v>
      </c>
      <c r="J70" s="12"/>
      <c r="K70" s="16">
        <v>42426</v>
      </c>
      <c r="L70" s="16">
        <v>42576</v>
      </c>
      <c r="M70" s="83">
        <v>1</v>
      </c>
      <c r="N70" s="12" t="s">
        <v>303</v>
      </c>
    </row>
    <row r="71" spans="1:14" ht="60" x14ac:dyDescent="0.25">
      <c r="A71" s="25" t="s">
        <v>272</v>
      </c>
      <c r="B71" s="12" t="s">
        <v>276</v>
      </c>
      <c r="C71" s="12" t="s">
        <v>273</v>
      </c>
      <c r="D71" s="25">
        <v>1036650012</v>
      </c>
      <c r="E71" s="37" t="s">
        <v>582</v>
      </c>
      <c r="F71" s="145">
        <v>42426</v>
      </c>
      <c r="G71" s="30">
        <v>23500000</v>
      </c>
      <c r="H71" s="25" t="s">
        <v>71</v>
      </c>
      <c r="I71" s="25"/>
      <c r="J71" s="25"/>
      <c r="K71" s="16">
        <v>42426</v>
      </c>
      <c r="L71" s="16">
        <v>42729</v>
      </c>
      <c r="M71" s="83">
        <v>1</v>
      </c>
      <c r="N71" s="12" t="s">
        <v>232</v>
      </c>
    </row>
    <row r="72" spans="1:14" ht="60" x14ac:dyDescent="0.25">
      <c r="A72" s="25" t="s">
        <v>274</v>
      </c>
      <c r="B72" s="12" t="s">
        <v>276</v>
      </c>
      <c r="C72" s="12" t="s">
        <v>275</v>
      </c>
      <c r="D72" s="25">
        <v>91243497</v>
      </c>
      <c r="E72" s="166" t="s">
        <v>583</v>
      </c>
      <c r="F72" s="79">
        <v>42426</v>
      </c>
      <c r="G72" s="30">
        <v>55000000</v>
      </c>
      <c r="H72" s="25" t="s">
        <v>71</v>
      </c>
      <c r="I72" s="25"/>
      <c r="J72" s="25"/>
      <c r="K72" s="16">
        <v>42429</v>
      </c>
      <c r="L72" s="16">
        <v>42732</v>
      </c>
      <c r="M72" s="83">
        <v>1</v>
      </c>
      <c r="N72" s="12" t="s">
        <v>232</v>
      </c>
    </row>
    <row r="73" spans="1:14" x14ac:dyDescent="0.25">
      <c r="A73" s="101" t="s">
        <v>331</v>
      </c>
      <c r="B73" s="80" t="s">
        <v>328</v>
      </c>
      <c r="C73" s="12"/>
      <c r="D73" s="25"/>
      <c r="E73" s="101"/>
      <c r="F73" s="145">
        <v>42429</v>
      </c>
      <c r="G73" s="30"/>
      <c r="H73" s="25"/>
      <c r="I73" s="25"/>
      <c r="J73" s="25"/>
      <c r="K73" s="16"/>
      <c r="L73" s="16"/>
      <c r="M73" s="16"/>
      <c r="N73" s="12"/>
    </row>
    <row r="74" spans="1:14" ht="90" x14ac:dyDescent="0.25">
      <c r="A74" s="25" t="s">
        <v>282</v>
      </c>
      <c r="B74" s="12" t="s">
        <v>276</v>
      </c>
      <c r="C74" s="12" t="s">
        <v>283</v>
      </c>
      <c r="D74" s="25" t="s">
        <v>284</v>
      </c>
      <c r="E74" s="166" t="s">
        <v>584</v>
      </c>
      <c r="F74" s="79">
        <v>42429</v>
      </c>
      <c r="G74" s="30">
        <v>23500000</v>
      </c>
      <c r="H74" s="25" t="s">
        <v>71</v>
      </c>
      <c r="I74" s="25"/>
      <c r="J74" s="25"/>
      <c r="K74" s="16">
        <v>42430</v>
      </c>
      <c r="L74" s="16">
        <v>42735</v>
      </c>
      <c r="M74" s="83">
        <v>1</v>
      </c>
      <c r="N74" s="12" t="s">
        <v>56</v>
      </c>
    </row>
    <row r="75" spans="1:14" ht="75" x14ac:dyDescent="0.25">
      <c r="A75" s="25" t="s">
        <v>285</v>
      </c>
      <c r="B75" s="12" t="s">
        <v>189</v>
      </c>
      <c r="C75" s="12" t="s">
        <v>287</v>
      </c>
      <c r="D75" s="25" t="s">
        <v>286</v>
      </c>
      <c r="E75" s="37" t="s">
        <v>585</v>
      </c>
      <c r="F75" s="145">
        <v>42429</v>
      </c>
      <c r="G75" s="30">
        <v>375364000</v>
      </c>
      <c r="H75" s="25" t="s">
        <v>318</v>
      </c>
      <c r="I75" s="25"/>
      <c r="J75" s="25"/>
      <c r="K75" s="16">
        <v>42431</v>
      </c>
      <c r="L75" s="16">
        <v>42735</v>
      </c>
      <c r="M75" s="83">
        <v>1</v>
      </c>
      <c r="N75" s="12" t="s">
        <v>319</v>
      </c>
    </row>
    <row r="76" spans="1:14" ht="60" x14ac:dyDescent="0.25">
      <c r="A76" s="25" t="s">
        <v>748</v>
      </c>
      <c r="B76" s="12" t="s">
        <v>276</v>
      </c>
      <c r="C76" s="12" t="s">
        <v>293</v>
      </c>
      <c r="D76" s="25" t="s">
        <v>174</v>
      </c>
      <c r="E76" s="37" t="s">
        <v>586</v>
      </c>
      <c r="F76" s="145">
        <v>42430</v>
      </c>
      <c r="G76" s="30">
        <v>25878906</v>
      </c>
      <c r="H76" s="25" t="s">
        <v>71</v>
      </c>
      <c r="I76" s="25"/>
      <c r="J76" s="25"/>
      <c r="K76" s="16">
        <v>42430</v>
      </c>
      <c r="L76" s="16">
        <v>42735</v>
      </c>
      <c r="M76" s="83">
        <v>1</v>
      </c>
      <c r="N76" s="12" t="s">
        <v>232</v>
      </c>
    </row>
    <row r="77" spans="1:14" ht="195" x14ac:dyDescent="0.25">
      <c r="A77" s="25" t="s">
        <v>294</v>
      </c>
      <c r="B77" s="12" t="s">
        <v>165</v>
      </c>
      <c r="C77" s="12" t="s">
        <v>295</v>
      </c>
      <c r="D77" s="25" t="s">
        <v>304</v>
      </c>
      <c r="E77" s="37" t="s">
        <v>587</v>
      </c>
      <c r="F77" s="145">
        <v>42430</v>
      </c>
      <c r="G77" s="30">
        <v>73480890</v>
      </c>
      <c r="H77" s="25" t="s">
        <v>71</v>
      </c>
      <c r="I77" s="25"/>
      <c r="J77" s="25"/>
      <c r="K77" s="16">
        <v>42430</v>
      </c>
      <c r="L77" s="16">
        <v>42735</v>
      </c>
      <c r="M77" s="83">
        <v>1</v>
      </c>
      <c r="N77" s="12" t="s">
        <v>317</v>
      </c>
    </row>
    <row r="78" spans="1:14" ht="90" x14ac:dyDescent="0.25">
      <c r="A78" s="39" t="s">
        <v>296</v>
      </c>
      <c r="B78" s="12" t="s">
        <v>251</v>
      </c>
      <c r="C78" s="12" t="s">
        <v>297</v>
      </c>
      <c r="D78" s="25" t="s">
        <v>305</v>
      </c>
      <c r="E78" s="37" t="s">
        <v>588</v>
      </c>
      <c r="F78" s="145">
        <v>42431</v>
      </c>
      <c r="G78" s="30">
        <v>342583264</v>
      </c>
      <c r="H78" s="25" t="s">
        <v>306</v>
      </c>
      <c r="I78" s="25"/>
      <c r="J78" s="25"/>
      <c r="K78" s="16">
        <v>42436</v>
      </c>
      <c r="L78" s="16">
        <v>42722</v>
      </c>
      <c r="M78" s="83">
        <v>1</v>
      </c>
      <c r="N78" s="12" t="s">
        <v>307</v>
      </c>
    </row>
    <row r="79" spans="1:14" ht="75" x14ac:dyDescent="0.25">
      <c r="A79" s="25" t="s">
        <v>298</v>
      </c>
      <c r="B79" s="12" t="s">
        <v>189</v>
      </c>
      <c r="C79" s="12" t="s">
        <v>299</v>
      </c>
      <c r="D79" s="25" t="s">
        <v>323</v>
      </c>
      <c r="E79" s="37" t="s">
        <v>589</v>
      </c>
      <c r="F79" s="145">
        <v>42432</v>
      </c>
      <c r="G79" s="30">
        <v>25251840</v>
      </c>
      <c r="H79" s="25" t="s">
        <v>168</v>
      </c>
      <c r="I79" s="25"/>
      <c r="J79" s="25"/>
      <c r="K79" s="16">
        <v>42436</v>
      </c>
      <c r="L79" s="16">
        <v>42557</v>
      </c>
      <c r="M79" s="83">
        <v>1</v>
      </c>
      <c r="N79" s="12" t="s">
        <v>224</v>
      </c>
    </row>
    <row r="80" spans="1:14" ht="96" x14ac:dyDescent="0.25">
      <c r="A80" s="25" t="s">
        <v>300</v>
      </c>
      <c r="B80" s="12" t="s">
        <v>301</v>
      </c>
      <c r="C80" s="12" t="s">
        <v>302</v>
      </c>
      <c r="D80" s="25" t="s">
        <v>320</v>
      </c>
      <c r="E80" s="37" t="s">
        <v>590</v>
      </c>
      <c r="F80" s="145">
        <v>42432</v>
      </c>
      <c r="G80" s="30">
        <v>19473686</v>
      </c>
      <c r="H80" s="25" t="s">
        <v>321</v>
      </c>
      <c r="I80" s="25"/>
      <c r="J80" s="25"/>
      <c r="K80" s="16">
        <v>42437</v>
      </c>
      <c r="L80" s="16">
        <v>42735</v>
      </c>
      <c r="M80" s="83">
        <v>1</v>
      </c>
      <c r="N80" s="12" t="s">
        <v>322</v>
      </c>
    </row>
    <row r="81" spans="1:14" ht="75" x14ac:dyDescent="0.25">
      <c r="A81" s="25" t="s">
        <v>308</v>
      </c>
      <c r="B81" s="12" t="s">
        <v>301</v>
      </c>
      <c r="C81" s="12" t="s">
        <v>309</v>
      </c>
      <c r="D81" s="25" t="s">
        <v>310</v>
      </c>
      <c r="E81" s="37" t="s">
        <v>591</v>
      </c>
      <c r="F81" s="145">
        <v>42432</v>
      </c>
      <c r="G81" s="30">
        <v>708760445</v>
      </c>
      <c r="H81" s="25" t="s">
        <v>311</v>
      </c>
      <c r="I81" s="25"/>
      <c r="J81" s="25"/>
      <c r="K81" s="16">
        <v>42432</v>
      </c>
      <c r="L81" s="16">
        <v>42735</v>
      </c>
      <c r="M81" s="83">
        <v>1</v>
      </c>
      <c r="N81" s="12" t="s">
        <v>102</v>
      </c>
    </row>
    <row r="82" spans="1:14" ht="75" x14ac:dyDescent="0.25">
      <c r="A82" s="25" t="s">
        <v>312</v>
      </c>
      <c r="B82" s="12" t="s">
        <v>313</v>
      </c>
      <c r="C82" s="12" t="s">
        <v>314</v>
      </c>
      <c r="D82" s="25" t="s">
        <v>315</v>
      </c>
      <c r="E82" s="37" t="s">
        <v>592</v>
      </c>
      <c r="F82" s="145">
        <v>42433</v>
      </c>
      <c r="G82" s="30">
        <v>4988000</v>
      </c>
      <c r="H82" s="25" t="s">
        <v>316</v>
      </c>
      <c r="I82" s="25"/>
      <c r="J82" s="25"/>
      <c r="K82" s="16">
        <v>42434</v>
      </c>
      <c r="L82" s="16">
        <v>42439</v>
      </c>
      <c r="M82" s="83">
        <v>1</v>
      </c>
      <c r="N82" s="12" t="s">
        <v>303</v>
      </c>
    </row>
    <row r="83" spans="1:14" ht="75" x14ac:dyDescent="0.25">
      <c r="A83" s="25" t="s">
        <v>324</v>
      </c>
      <c r="B83" s="12" t="s">
        <v>251</v>
      </c>
      <c r="C83" s="12" t="s">
        <v>325</v>
      </c>
      <c r="D83" s="25" t="s">
        <v>339</v>
      </c>
      <c r="E83" s="37" t="s">
        <v>593</v>
      </c>
      <c r="F83" s="145">
        <v>42437</v>
      </c>
      <c r="G83" s="30">
        <v>465000000</v>
      </c>
      <c r="H83" s="25" t="s">
        <v>340</v>
      </c>
      <c r="I83" s="25"/>
      <c r="J83" s="25"/>
      <c r="K83" s="16">
        <v>42439</v>
      </c>
      <c r="L83" s="16">
        <v>42728</v>
      </c>
      <c r="M83" s="83">
        <v>1</v>
      </c>
      <c r="N83" s="12" t="s">
        <v>341</v>
      </c>
    </row>
    <row r="84" spans="1:14" ht="60" x14ac:dyDescent="0.25">
      <c r="A84" s="25" t="s">
        <v>326</v>
      </c>
      <c r="B84" s="12" t="s">
        <v>251</v>
      </c>
      <c r="C84" s="12" t="s">
        <v>327</v>
      </c>
      <c r="D84" s="25" t="s">
        <v>349</v>
      </c>
      <c r="E84" s="37" t="s">
        <v>594</v>
      </c>
      <c r="F84" s="145">
        <v>42437</v>
      </c>
      <c r="G84" s="30">
        <v>150000000</v>
      </c>
      <c r="H84" s="25" t="s">
        <v>350</v>
      </c>
      <c r="I84" s="25"/>
      <c r="J84" s="25"/>
      <c r="K84" s="16">
        <v>42438</v>
      </c>
      <c r="L84" s="16">
        <v>42735</v>
      </c>
      <c r="M84" s="83">
        <v>1</v>
      </c>
      <c r="N84" s="12" t="s">
        <v>266</v>
      </c>
    </row>
    <row r="85" spans="1:14" ht="90" x14ac:dyDescent="0.25">
      <c r="A85" s="12" t="s">
        <v>352</v>
      </c>
      <c r="B85" s="12" t="s">
        <v>81</v>
      </c>
      <c r="C85" s="12" t="s">
        <v>353</v>
      </c>
      <c r="D85" s="12" t="s">
        <v>178</v>
      </c>
      <c r="E85" s="37" t="s">
        <v>595</v>
      </c>
      <c r="F85" s="145">
        <v>42438</v>
      </c>
      <c r="G85" s="26">
        <v>30000000</v>
      </c>
      <c r="H85" s="12" t="s">
        <v>354</v>
      </c>
      <c r="I85" s="12" t="s">
        <v>1140</v>
      </c>
      <c r="J85" s="12"/>
      <c r="K85" s="32">
        <v>42464</v>
      </c>
      <c r="L85" s="32">
        <v>42647</v>
      </c>
      <c r="M85" s="83">
        <v>1</v>
      </c>
      <c r="N85" s="12" t="s">
        <v>416</v>
      </c>
    </row>
    <row r="86" spans="1:14" ht="120" x14ac:dyDescent="0.25">
      <c r="A86" s="25" t="s">
        <v>344</v>
      </c>
      <c r="B86" s="12" t="s">
        <v>346</v>
      </c>
      <c r="C86" s="12" t="s">
        <v>345</v>
      </c>
      <c r="D86" s="25" t="s">
        <v>347</v>
      </c>
      <c r="E86" s="37" t="s">
        <v>596</v>
      </c>
      <c r="F86" s="145">
        <v>42439</v>
      </c>
      <c r="G86" s="30">
        <v>1500000000</v>
      </c>
      <c r="H86" s="25" t="s">
        <v>55</v>
      </c>
      <c r="I86" s="25"/>
      <c r="J86" s="25"/>
      <c r="K86" s="16">
        <v>42439</v>
      </c>
      <c r="L86" s="16">
        <v>42713</v>
      </c>
      <c r="M86" s="83">
        <v>1</v>
      </c>
      <c r="N86" s="12" t="s">
        <v>348</v>
      </c>
    </row>
    <row r="87" spans="1:14" ht="75" x14ac:dyDescent="0.25">
      <c r="A87" s="25" t="s">
        <v>355</v>
      </c>
      <c r="B87" s="12" t="s">
        <v>356</v>
      </c>
      <c r="C87" s="12" t="s">
        <v>38</v>
      </c>
      <c r="D87" s="25" t="s">
        <v>39</v>
      </c>
      <c r="E87" s="37" t="s">
        <v>597</v>
      </c>
      <c r="F87" s="145">
        <v>42446</v>
      </c>
      <c r="G87" s="30">
        <v>797691274</v>
      </c>
      <c r="H87" s="12" t="s">
        <v>357</v>
      </c>
      <c r="I87" s="25"/>
      <c r="J87" s="25"/>
      <c r="K87" s="16">
        <v>42446</v>
      </c>
      <c r="L87" s="16">
        <v>42733</v>
      </c>
      <c r="M87" s="83">
        <v>1</v>
      </c>
      <c r="N87" s="12" t="s">
        <v>358</v>
      </c>
    </row>
    <row r="88" spans="1:14" ht="45" x14ac:dyDescent="0.25">
      <c r="A88" s="36" t="s">
        <v>359</v>
      </c>
      <c r="B88" s="12" t="s">
        <v>165</v>
      </c>
      <c r="C88" s="35" t="s">
        <v>360</v>
      </c>
      <c r="D88" s="12" t="s">
        <v>378</v>
      </c>
      <c r="E88" s="37" t="s">
        <v>598</v>
      </c>
      <c r="F88" s="145">
        <v>42447</v>
      </c>
      <c r="G88" s="26">
        <v>5037300</v>
      </c>
      <c r="H88" s="12" t="s">
        <v>379</v>
      </c>
      <c r="I88" s="25"/>
      <c r="J88" s="25"/>
      <c r="K88" s="32">
        <v>42447</v>
      </c>
      <c r="L88" s="32">
        <v>42468</v>
      </c>
      <c r="M88" s="83">
        <v>1</v>
      </c>
      <c r="N88" s="12" t="s">
        <v>228</v>
      </c>
    </row>
    <row r="89" spans="1:14" ht="75" x14ac:dyDescent="0.25">
      <c r="A89" s="12" t="s">
        <v>361</v>
      </c>
      <c r="B89" s="12" t="s">
        <v>392</v>
      </c>
      <c r="C89" s="12" t="s">
        <v>362</v>
      </c>
      <c r="D89" s="12" t="s">
        <v>393</v>
      </c>
      <c r="E89" s="37" t="s">
        <v>599</v>
      </c>
      <c r="F89" s="145">
        <v>42447</v>
      </c>
      <c r="G89" s="26">
        <v>79584756</v>
      </c>
      <c r="H89" s="12" t="s">
        <v>498</v>
      </c>
      <c r="I89" s="12"/>
      <c r="J89" s="12"/>
      <c r="K89" s="32">
        <v>42457</v>
      </c>
      <c r="L89" s="32">
        <v>42735</v>
      </c>
      <c r="M89" s="83">
        <v>1</v>
      </c>
      <c r="N89" s="12" t="s">
        <v>424</v>
      </c>
    </row>
    <row r="90" spans="1:14" ht="60" x14ac:dyDescent="0.25">
      <c r="A90" s="36" t="s">
        <v>363</v>
      </c>
      <c r="B90" s="12" t="s">
        <v>365</v>
      </c>
      <c r="C90" s="35" t="s">
        <v>364</v>
      </c>
      <c r="D90" s="25" t="s">
        <v>366</v>
      </c>
      <c r="E90" s="35" t="s">
        <v>600</v>
      </c>
      <c r="F90" s="145">
        <v>42447</v>
      </c>
      <c r="G90" s="30">
        <v>36020360</v>
      </c>
      <c r="H90" s="25" t="s">
        <v>67</v>
      </c>
      <c r="I90" s="25"/>
      <c r="J90" s="25"/>
      <c r="K90" s="16">
        <v>42460</v>
      </c>
      <c r="L90" s="16">
        <v>42520</v>
      </c>
      <c r="M90" s="83">
        <v>1</v>
      </c>
      <c r="N90" s="12" t="s">
        <v>367</v>
      </c>
    </row>
    <row r="91" spans="1:14" ht="165" x14ac:dyDescent="0.25">
      <c r="A91" s="36" t="s">
        <v>368</v>
      </c>
      <c r="B91" s="12" t="s">
        <v>380</v>
      </c>
      <c r="C91" s="35" t="s">
        <v>369</v>
      </c>
      <c r="D91" s="25" t="s">
        <v>381</v>
      </c>
      <c r="E91" s="35" t="s">
        <v>601</v>
      </c>
      <c r="F91" s="145">
        <v>42458</v>
      </c>
      <c r="G91" s="30">
        <v>1863862112</v>
      </c>
      <c r="H91" s="25" t="s">
        <v>55</v>
      </c>
      <c r="I91" s="25"/>
      <c r="J91" s="25"/>
      <c r="K91" s="16">
        <v>42461</v>
      </c>
      <c r="L91" s="16">
        <v>42735</v>
      </c>
      <c r="M91" s="83">
        <v>1</v>
      </c>
      <c r="N91" s="12" t="s">
        <v>431</v>
      </c>
    </row>
    <row r="92" spans="1:14" ht="75" x14ac:dyDescent="0.25">
      <c r="A92" s="36" t="s">
        <v>370</v>
      </c>
      <c r="B92" s="12" t="s">
        <v>251</v>
      </c>
      <c r="C92" s="35" t="s">
        <v>371</v>
      </c>
      <c r="D92" s="25" t="s">
        <v>394</v>
      </c>
      <c r="E92" s="35" t="s">
        <v>602</v>
      </c>
      <c r="F92" s="145">
        <v>42459</v>
      </c>
      <c r="G92" s="30">
        <v>1583984601</v>
      </c>
      <c r="H92" s="25" t="s">
        <v>395</v>
      </c>
      <c r="I92" s="25"/>
      <c r="J92" s="25"/>
      <c r="K92" s="16">
        <v>42461</v>
      </c>
      <c r="L92" s="16">
        <v>42720</v>
      </c>
      <c r="M92" s="83">
        <v>1</v>
      </c>
      <c r="N92" s="12" t="s">
        <v>396</v>
      </c>
    </row>
    <row r="93" spans="1:14" ht="75" x14ac:dyDescent="0.25">
      <c r="A93" s="39" t="s">
        <v>372</v>
      </c>
      <c r="B93" s="12" t="s">
        <v>251</v>
      </c>
      <c r="C93" s="35" t="s">
        <v>373</v>
      </c>
      <c r="D93" s="25" t="s">
        <v>397</v>
      </c>
      <c r="E93" s="35" t="s">
        <v>603</v>
      </c>
      <c r="F93" s="145">
        <v>42460</v>
      </c>
      <c r="G93" s="26" t="s">
        <v>398</v>
      </c>
      <c r="H93" s="25" t="s">
        <v>55</v>
      </c>
      <c r="I93" s="25"/>
      <c r="J93" s="25"/>
      <c r="K93" s="16">
        <v>42460</v>
      </c>
      <c r="L93" s="16">
        <v>42734</v>
      </c>
      <c r="M93" s="83">
        <v>1</v>
      </c>
      <c r="N93" s="12" t="s">
        <v>399</v>
      </c>
    </row>
    <row r="94" spans="1:14" ht="105" x14ac:dyDescent="0.25">
      <c r="A94" s="39" t="s">
        <v>374</v>
      </c>
      <c r="B94" s="12" t="s">
        <v>376</v>
      </c>
      <c r="C94" s="12" t="s">
        <v>375</v>
      </c>
      <c r="D94" s="25" t="s">
        <v>66</v>
      </c>
      <c r="E94" s="167" t="s">
        <v>604</v>
      </c>
      <c r="F94" s="79">
        <v>42460</v>
      </c>
      <c r="G94" s="30">
        <v>558649800</v>
      </c>
      <c r="H94" s="25" t="s">
        <v>55</v>
      </c>
      <c r="I94" s="25"/>
      <c r="J94" s="25"/>
      <c r="K94" s="16">
        <v>42461</v>
      </c>
      <c r="L94" s="16">
        <v>42735</v>
      </c>
      <c r="M94" s="83">
        <v>1</v>
      </c>
      <c r="N94" s="12" t="s">
        <v>769</v>
      </c>
    </row>
    <row r="95" spans="1:14" ht="75" x14ac:dyDescent="0.25">
      <c r="A95" s="39" t="s">
        <v>377</v>
      </c>
      <c r="B95" s="12" t="s">
        <v>380</v>
      </c>
      <c r="C95" s="38" t="s">
        <v>391</v>
      </c>
      <c r="D95" s="25">
        <v>70787284</v>
      </c>
      <c r="E95" s="35" t="s">
        <v>605</v>
      </c>
      <c r="F95" s="145">
        <v>42461</v>
      </c>
      <c r="G95" s="30">
        <v>10440000</v>
      </c>
      <c r="H95" s="25" t="s">
        <v>187</v>
      </c>
      <c r="I95" s="25"/>
      <c r="J95" s="25"/>
      <c r="K95" s="16">
        <v>42461</v>
      </c>
      <c r="L95" s="16">
        <v>42825</v>
      </c>
      <c r="M95" s="83">
        <v>0.75</v>
      </c>
      <c r="N95" s="12" t="s">
        <v>500</v>
      </c>
    </row>
    <row r="96" spans="1:14" ht="60" x14ac:dyDescent="0.25">
      <c r="A96" s="25" t="s">
        <v>400</v>
      </c>
      <c r="B96" s="12" t="s">
        <v>401</v>
      </c>
      <c r="C96" s="12" t="s">
        <v>402</v>
      </c>
      <c r="D96" s="25">
        <v>43168195</v>
      </c>
      <c r="E96" s="35" t="s">
        <v>606</v>
      </c>
      <c r="F96" s="145">
        <v>42461</v>
      </c>
      <c r="G96" s="30">
        <v>20654297</v>
      </c>
      <c r="H96" s="25" t="s">
        <v>55</v>
      </c>
      <c r="I96" s="25"/>
      <c r="J96" s="25"/>
      <c r="K96" s="16">
        <v>42461</v>
      </c>
      <c r="L96" s="16">
        <v>42735</v>
      </c>
      <c r="M96" s="83">
        <v>1</v>
      </c>
      <c r="N96" s="12" t="s">
        <v>232</v>
      </c>
    </row>
    <row r="97" spans="1:14" ht="72" x14ac:dyDescent="0.25">
      <c r="A97" s="25" t="s">
        <v>408</v>
      </c>
      <c r="B97" s="12" t="s">
        <v>380</v>
      </c>
      <c r="C97" s="12" t="s">
        <v>409</v>
      </c>
      <c r="D97" s="25" t="s">
        <v>410</v>
      </c>
      <c r="E97" s="37" t="s">
        <v>607</v>
      </c>
      <c r="F97" s="145">
        <v>42461</v>
      </c>
      <c r="G97" s="30">
        <v>25200000</v>
      </c>
      <c r="H97" s="25" t="s">
        <v>55</v>
      </c>
      <c r="I97" s="25"/>
      <c r="J97" s="25"/>
      <c r="K97" s="16">
        <v>42461</v>
      </c>
      <c r="L97" s="16">
        <v>42735</v>
      </c>
      <c r="M97" s="83">
        <v>1</v>
      </c>
      <c r="N97" s="12" t="s">
        <v>411</v>
      </c>
    </row>
    <row r="98" spans="1:14" ht="84" x14ac:dyDescent="0.25">
      <c r="A98" s="25" t="s">
        <v>403</v>
      </c>
      <c r="B98" s="12" t="s">
        <v>401</v>
      </c>
      <c r="C98" s="12" t="s">
        <v>404</v>
      </c>
      <c r="D98" s="25" t="s">
        <v>405</v>
      </c>
      <c r="E98" s="35" t="s">
        <v>608</v>
      </c>
      <c r="F98" s="145">
        <v>42461</v>
      </c>
      <c r="G98" s="30">
        <v>21972656</v>
      </c>
      <c r="H98" s="25" t="s">
        <v>55</v>
      </c>
      <c r="I98" s="25"/>
      <c r="J98" s="25"/>
      <c r="K98" s="16">
        <v>42461</v>
      </c>
      <c r="L98" s="16">
        <v>42735</v>
      </c>
      <c r="M98" s="83">
        <v>1</v>
      </c>
      <c r="N98" s="12" t="s">
        <v>406</v>
      </c>
    </row>
    <row r="99" spans="1:14" ht="45" x14ac:dyDescent="0.25">
      <c r="A99" s="25" t="s">
        <v>382</v>
      </c>
      <c r="B99" s="12" t="s">
        <v>376</v>
      </c>
      <c r="C99" s="12" t="s">
        <v>383</v>
      </c>
      <c r="D99" s="25" t="s">
        <v>384</v>
      </c>
      <c r="E99" s="35" t="s">
        <v>609</v>
      </c>
      <c r="F99" s="145">
        <v>42461</v>
      </c>
      <c r="G99" s="30">
        <v>13569648</v>
      </c>
      <c r="H99" s="25" t="s">
        <v>55</v>
      </c>
      <c r="I99" s="25"/>
      <c r="J99" s="25"/>
      <c r="K99" s="16">
        <v>42461</v>
      </c>
      <c r="L99" s="16">
        <v>42735</v>
      </c>
      <c r="M99" s="83">
        <v>1</v>
      </c>
      <c r="N99" s="12" t="s">
        <v>407</v>
      </c>
    </row>
    <row r="100" spans="1:14" ht="45" x14ac:dyDescent="0.25">
      <c r="A100" s="25" t="s">
        <v>385</v>
      </c>
      <c r="B100" s="12" t="s">
        <v>376</v>
      </c>
      <c r="C100" s="12" t="s">
        <v>386</v>
      </c>
      <c r="D100" s="25" t="s">
        <v>387</v>
      </c>
      <c r="E100" s="35" t="s">
        <v>609</v>
      </c>
      <c r="F100" s="145">
        <v>42461</v>
      </c>
      <c r="G100" s="30">
        <v>13569648</v>
      </c>
      <c r="H100" s="25" t="s">
        <v>55</v>
      </c>
      <c r="I100" s="25"/>
      <c r="J100" s="25"/>
      <c r="K100" s="16">
        <v>42461</v>
      </c>
      <c r="L100" s="16">
        <v>42735</v>
      </c>
      <c r="M100" s="83">
        <v>1</v>
      </c>
      <c r="N100" s="12" t="s">
        <v>407</v>
      </c>
    </row>
    <row r="101" spans="1:14" ht="45" x14ac:dyDescent="0.25">
      <c r="A101" s="25" t="s">
        <v>388</v>
      </c>
      <c r="B101" s="12" t="s">
        <v>376</v>
      </c>
      <c r="C101" s="12" t="s">
        <v>389</v>
      </c>
      <c r="D101" s="25" t="s">
        <v>390</v>
      </c>
      <c r="E101" s="35" t="s">
        <v>609</v>
      </c>
      <c r="F101" s="145">
        <v>42461</v>
      </c>
      <c r="G101" s="30">
        <v>13569648</v>
      </c>
      <c r="H101" s="25" t="s">
        <v>55</v>
      </c>
      <c r="I101" s="25"/>
      <c r="J101" s="25"/>
      <c r="K101" s="16">
        <v>42461</v>
      </c>
      <c r="L101" s="16">
        <v>42735</v>
      </c>
      <c r="M101" s="83">
        <v>1</v>
      </c>
      <c r="N101" s="12" t="s">
        <v>407</v>
      </c>
    </row>
    <row r="102" spans="1:14" ht="90" x14ac:dyDescent="0.25">
      <c r="A102" s="25" t="s">
        <v>412</v>
      </c>
      <c r="B102" s="12" t="s">
        <v>37</v>
      </c>
      <c r="C102" s="12" t="s">
        <v>38</v>
      </c>
      <c r="D102" s="25" t="s">
        <v>39</v>
      </c>
      <c r="E102" s="35" t="s">
        <v>610</v>
      </c>
      <c r="F102" s="145">
        <v>42464</v>
      </c>
      <c r="G102" s="26" t="s">
        <v>414</v>
      </c>
      <c r="H102" s="25" t="s">
        <v>413</v>
      </c>
      <c r="I102" s="25"/>
      <c r="J102" s="25"/>
      <c r="K102" s="16">
        <v>42465</v>
      </c>
      <c r="L102" s="16">
        <v>42734</v>
      </c>
      <c r="M102" s="83">
        <v>1</v>
      </c>
      <c r="N102" s="12" t="s">
        <v>417</v>
      </c>
    </row>
    <row r="103" spans="1:14" ht="60" x14ac:dyDescent="0.25">
      <c r="A103" s="39" t="s">
        <v>612</v>
      </c>
      <c r="B103" s="12" t="s">
        <v>276</v>
      </c>
      <c r="C103" s="12" t="s">
        <v>420</v>
      </c>
      <c r="D103" s="25" t="s">
        <v>767</v>
      </c>
      <c r="E103" s="35" t="s">
        <v>611</v>
      </c>
      <c r="F103" s="145">
        <v>42465</v>
      </c>
      <c r="G103" s="30">
        <v>19304740</v>
      </c>
      <c r="H103" s="25" t="s">
        <v>768</v>
      </c>
      <c r="I103" s="25"/>
      <c r="J103" s="25"/>
      <c r="K103" s="16">
        <v>42465</v>
      </c>
      <c r="L103" s="16">
        <v>42494</v>
      </c>
      <c r="M103" s="83">
        <v>1</v>
      </c>
      <c r="N103" s="12" t="s">
        <v>800</v>
      </c>
    </row>
    <row r="104" spans="1:14" ht="90" x14ac:dyDescent="0.25">
      <c r="A104" s="25" t="s">
        <v>423</v>
      </c>
      <c r="B104" s="12" t="s">
        <v>189</v>
      </c>
      <c r="C104" s="12" t="s">
        <v>418</v>
      </c>
      <c r="D104" s="25" t="s">
        <v>419</v>
      </c>
      <c r="E104" s="35" t="s">
        <v>613</v>
      </c>
      <c r="F104" s="145">
        <v>42466</v>
      </c>
      <c r="G104" s="30">
        <v>16000000</v>
      </c>
      <c r="H104" s="25" t="s">
        <v>421</v>
      </c>
      <c r="I104" s="25"/>
      <c r="J104" s="25"/>
      <c r="K104" s="16">
        <v>42466</v>
      </c>
      <c r="L104" s="16">
        <v>42735</v>
      </c>
      <c r="M104" s="83">
        <v>1</v>
      </c>
      <c r="N104" s="12" t="s">
        <v>422</v>
      </c>
    </row>
    <row r="105" spans="1:14" ht="60" x14ac:dyDescent="0.25">
      <c r="A105" s="25" t="s">
        <v>433</v>
      </c>
      <c r="B105" s="12" t="s">
        <v>251</v>
      </c>
      <c r="C105" s="12" t="s">
        <v>371</v>
      </c>
      <c r="D105" s="25" t="s">
        <v>394</v>
      </c>
      <c r="E105" s="35" t="s">
        <v>614</v>
      </c>
      <c r="F105" s="145">
        <v>42468</v>
      </c>
      <c r="G105" s="30">
        <v>354871260</v>
      </c>
      <c r="H105" s="25" t="s">
        <v>434</v>
      </c>
      <c r="I105" s="25"/>
      <c r="J105" s="25"/>
      <c r="K105" s="16">
        <v>42472</v>
      </c>
      <c r="L105" s="16">
        <v>42700</v>
      </c>
      <c r="M105" s="83">
        <v>1</v>
      </c>
      <c r="N105" s="12" t="s">
        <v>435</v>
      </c>
    </row>
    <row r="106" spans="1:14" ht="45" x14ac:dyDescent="0.25">
      <c r="A106" s="25" t="s">
        <v>436</v>
      </c>
      <c r="B106" s="12" t="s">
        <v>376</v>
      </c>
      <c r="C106" s="12" t="s">
        <v>437</v>
      </c>
      <c r="D106" s="25" t="s">
        <v>438</v>
      </c>
      <c r="E106" s="35" t="s">
        <v>609</v>
      </c>
      <c r="F106" s="145">
        <v>42468</v>
      </c>
      <c r="G106" s="30">
        <v>13072094</v>
      </c>
      <c r="H106" s="25" t="s">
        <v>439</v>
      </c>
      <c r="I106" s="25"/>
      <c r="J106" s="25"/>
      <c r="K106" s="16">
        <v>42471</v>
      </c>
      <c r="L106" s="16">
        <v>42735</v>
      </c>
      <c r="M106" s="83">
        <v>1</v>
      </c>
      <c r="N106" s="12" t="s">
        <v>407</v>
      </c>
    </row>
    <row r="107" spans="1:14" ht="75" x14ac:dyDescent="0.25">
      <c r="A107" s="39" t="s">
        <v>425</v>
      </c>
      <c r="B107" s="41" t="s">
        <v>426</v>
      </c>
      <c r="C107" s="41" t="s">
        <v>427</v>
      </c>
      <c r="D107" s="25" t="s">
        <v>428</v>
      </c>
      <c r="E107" s="35" t="s">
        <v>615</v>
      </c>
      <c r="F107" s="145">
        <v>42468</v>
      </c>
      <c r="G107" s="30">
        <v>38085934</v>
      </c>
      <c r="H107" s="25" t="s">
        <v>429</v>
      </c>
      <c r="I107" s="25"/>
      <c r="J107" s="25"/>
      <c r="K107" s="16">
        <v>42468</v>
      </c>
      <c r="L107" s="16">
        <v>42735</v>
      </c>
      <c r="M107" s="83">
        <v>1</v>
      </c>
      <c r="N107" s="12" t="s">
        <v>430</v>
      </c>
    </row>
    <row r="108" spans="1:14" ht="75" x14ac:dyDescent="0.25">
      <c r="A108" s="39" t="s">
        <v>441</v>
      </c>
      <c r="B108" s="41" t="s">
        <v>251</v>
      </c>
      <c r="C108" s="37" t="s">
        <v>371</v>
      </c>
      <c r="D108" s="25" t="s">
        <v>394</v>
      </c>
      <c r="E108" s="35" t="s">
        <v>616</v>
      </c>
      <c r="F108" s="145">
        <v>42473</v>
      </c>
      <c r="G108" s="30">
        <v>469382957</v>
      </c>
      <c r="H108" s="25" t="s">
        <v>88</v>
      </c>
      <c r="I108" s="25"/>
      <c r="J108" s="25"/>
      <c r="K108" s="16">
        <v>42475</v>
      </c>
      <c r="L108" s="16">
        <v>42718</v>
      </c>
      <c r="M108" s="83">
        <v>1</v>
      </c>
      <c r="N108" s="12" t="s">
        <v>341</v>
      </c>
    </row>
    <row r="109" spans="1:14" ht="75" x14ac:dyDescent="0.25">
      <c r="A109" s="39" t="s">
        <v>442</v>
      </c>
      <c r="B109" s="41" t="s">
        <v>301</v>
      </c>
      <c r="C109" s="41" t="s">
        <v>443</v>
      </c>
      <c r="D109" s="25" t="s">
        <v>465</v>
      </c>
      <c r="E109" s="35" t="s">
        <v>617</v>
      </c>
      <c r="F109" s="145">
        <v>42474</v>
      </c>
      <c r="G109" s="30">
        <v>8341560</v>
      </c>
      <c r="H109" s="25" t="s">
        <v>466</v>
      </c>
      <c r="I109" s="25"/>
      <c r="J109" s="25"/>
      <c r="K109" s="16">
        <v>42479</v>
      </c>
      <c r="L109" s="16">
        <v>42508</v>
      </c>
      <c r="M109" s="83">
        <v>1</v>
      </c>
      <c r="N109" s="12" t="s">
        <v>102</v>
      </c>
    </row>
    <row r="110" spans="1:14" ht="72" x14ac:dyDescent="0.25">
      <c r="A110" s="39" t="s">
        <v>444</v>
      </c>
      <c r="B110" s="41" t="s">
        <v>401</v>
      </c>
      <c r="C110" s="41" t="s">
        <v>455</v>
      </c>
      <c r="D110" s="25" t="s">
        <v>456</v>
      </c>
      <c r="E110" s="35" t="s">
        <v>618</v>
      </c>
      <c r="F110" s="145">
        <v>42474</v>
      </c>
      <c r="G110" s="30">
        <v>19506836</v>
      </c>
      <c r="H110" s="25" t="s">
        <v>457</v>
      </c>
      <c r="I110" s="25"/>
      <c r="J110" s="25"/>
      <c r="K110" s="16">
        <v>42476</v>
      </c>
      <c r="L110" s="16">
        <v>42735</v>
      </c>
      <c r="M110" s="83">
        <v>1</v>
      </c>
      <c r="N110" s="12" t="s">
        <v>458</v>
      </c>
    </row>
    <row r="111" spans="1:14" ht="60" x14ac:dyDescent="0.25">
      <c r="A111" s="39" t="s">
        <v>445</v>
      </c>
      <c r="B111" s="41" t="s">
        <v>401</v>
      </c>
      <c r="C111" s="41" t="s">
        <v>151</v>
      </c>
      <c r="D111" s="25" t="s">
        <v>54</v>
      </c>
      <c r="E111" s="35" t="s">
        <v>619</v>
      </c>
      <c r="F111" s="145">
        <v>42474</v>
      </c>
      <c r="G111" s="30">
        <v>220080000</v>
      </c>
      <c r="H111" s="25" t="s">
        <v>464</v>
      </c>
      <c r="I111" s="25"/>
      <c r="J111" s="25"/>
      <c r="K111" s="16">
        <v>42476</v>
      </c>
      <c r="L111" s="16">
        <v>42735</v>
      </c>
      <c r="M111" s="83">
        <v>1</v>
      </c>
      <c r="N111" s="12" t="s">
        <v>232</v>
      </c>
    </row>
    <row r="112" spans="1:14" ht="75" x14ac:dyDescent="0.25">
      <c r="A112" s="39" t="s">
        <v>446</v>
      </c>
      <c r="B112" s="41" t="s">
        <v>426</v>
      </c>
      <c r="C112" s="41" t="s">
        <v>460</v>
      </c>
      <c r="D112" s="25" t="s">
        <v>461</v>
      </c>
      <c r="E112" s="35" t="s">
        <v>620</v>
      </c>
      <c r="F112" s="145">
        <v>42474</v>
      </c>
      <c r="G112" s="30">
        <v>34179684</v>
      </c>
      <c r="H112" s="25" t="s">
        <v>462</v>
      </c>
      <c r="I112" s="25"/>
      <c r="J112" s="25"/>
      <c r="K112" s="16">
        <v>42475</v>
      </c>
      <c r="L112" s="16">
        <v>42730</v>
      </c>
      <c r="M112" s="83">
        <v>1</v>
      </c>
      <c r="N112" s="12" t="s">
        <v>463</v>
      </c>
    </row>
    <row r="113" spans="1:14" ht="60" x14ac:dyDescent="0.25">
      <c r="A113" s="39" t="s">
        <v>447</v>
      </c>
      <c r="B113" s="41" t="s">
        <v>401</v>
      </c>
      <c r="C113" s="41" t="s">
        <v>448</v>
      </c>
      <c r="D113" s="25" t="s">
        <v>459</v>
      </c>
      <c r="E113" s="35" t="s">
        <v>621</v>
      </c>
      <c r="F113" s="145">
        <v>42474</v>
      </c>
      <c r="G113" s="30">
        <v>19506836</v>
      </c>
      <c r="H113" s="25" t="s">
        <v>457</v>
      </c>
      <c r="I113" s="25"/>
      <c r="J113" s="25"/>
      <c r="K113" s="16">
        <v>42475</v>
      </c>
      <c r="L113" s="16">
        <v>42733</v>
      </c>
      <c r="M113" s="83">
        <v>1</v>
      </c>
      <c r="N113" s="12" t="s">
        <v>458</v>
      </c>
    </row>
    <row r="114" spans="1:14" ht="72" x14ac:dyDescent="0.25">
      <c r="A114" s="39" t="s">
        <v>449</v>
      </c>
      <c r="B114" s="41" t="s">
        <v>401</v>
      </c>
      <c r="C114" s="41" t="s">
        <v>475</v>
      </c>
      <c r="D114" s="25" t="s">
        <v>476</v>
      </c>
      <c r="E114" s="167" t="s">
        <v>622</v>
      </c>
      <c r="F114" s="79">
        <v>42475</v>
      </c>
      <c r="G114" s="30">
        <v>19506836</v>
      </c>
      <c r="H114" s="25" t="s">
        <v>464</v>
      </c>
      <c r="I114" s="25"/>
      <c r="J114" s="25"/>
      <c r="K114" s="16">
        <v>42476</v>
      </c>
      <c r="L114" s="16">
        <v>42735</v>
      </c>
      <c r="M114" s="83">
        <v>1</v>
      </c>
      <c r="N114" s="12" t="s">
        <v>477</v>
      </c>
    </row>
    <row r="115" spans="1:14" ht="96" x14ac:dyDescent="0.25">
      <c r="A115" s="39" t="s">
        <v>450</v>
      </c>
      <c r="B115" s="12" t="s">
        <v>356</v>
      </c>
      <c r="C115" s="31" t="s">
        <v>373</v>
      </c>
      <c r="D115" s="25" t="s">
        <v>397</v>
      </c>
      <c r="E115" s="35" t="s">
        <v>623</v>
      </c>
      <c r="F115" s="145">
        <v>42475</v>
      </c>
      <c r="G115" s="26" t="s">
        <v>467</v>
      </c>
      <c r="H115" s="25" t="s">
        <v>464</v>
      </c>
      <c r="I115" s="25"/>
      <c r="J115" s="25"/>
      <c r="K115" s="16">
        <v>42475</v>
      </c>
      <c r="L115" s="16">
        <v>42735</v>
      </c>
      <c r="M115" s="83">
        <v>1</v>
      </c>
      <c r="N115" s="12" t="s">
        <v>468</v>
      </c>
    </row>
    <row r="116" spans="1:14" ht="390" x14ac:dyDescent="0.25">
      <c r="A116" s="51" t="s">
        <v>451</v>
      </c>
      <c r="B116" s="12" t="s">
        <v>107</v>
      </c>
      <c r="C116" s="31" t="s">
        <v>452</v>
      </c>
      <c r="D116" s="25" t="s">
        <v>469</v>
      </c>
      <c r="E116" s="35" t="s">
        <v>624</v>
      </c>
      <c r="F116" s="145">
        <v>42475</v>
      </c>
      <c r="G116" s="26" t="s">
        <v>470</v>
      </c>
      <c r="H116" s="25" t="s">
        <v>464</v>
      </c>
      <c r="I116" s="25"/>
      <c r="J116" s="25"/>
      <c r="K116" s="16">
        <v>42475</v>
      </c>
      <c r="L116" s="16">
        <v>42735</v>
      </c>
      <c r="M116" s="83">
        <v>1</v>
      </c>
      <c r="N116" s="12" t="s">
        <v>471</v>
      </c>
    </row>
    <row r="117" spans="1:14" ht="375" x14ac:dyDescent="0.25">
      <c r="A117" s="51" t="s">
        <v>453</v>
      </c>
      <c r="B117" s="12" t="s">
        <v>107</v>
      </c>
      <c r="C117" s="31" t="s">
        <v>454</v>
      </c>
      <c r="D117" s="25" t="s">
        <v>472</v>
      </c>
      <c r="E117" s="35" t="s">
        <v>625</v>
      </c>
      <c r="F117" s="145">
        <v>42475</v>
      </c>
      <c r="G117" s="26" t="s">
        <v>473</v>
      </c>
      <c r="H117" s="25" t="s">
        <v>464</v>
      </c>
      <c r="I117" s="25"/>
      <c r="J117" s="25"/>
      <c r="K117" s="16">
        <v>42476</v>
      </c>
      <c r="L117" s="16">
        <v>42735</v>
      </c>
      <c r="M117" s="83">
        <v>1</v>
      </c>
      <c r="N117" s="12" t="s">
        <v>474</v>
      </c>
    </row>
    <row r="118" spans="1:14" ht="60" x14ac:dyDescent="0.25">
      <c r="A118" s="25" t="s">
        <v>478</v>
      </c>
      <c r="B118" s="12" t="s">
        <v>376</v>
      </c>
      <c r="C118" s="12" t="s">
        <v>479</v>
      </c>
      <c r="D118" s="25" t="s">
        <v>480</v>
      </c>
      <c r="E118" s="35" t="s">
        <v>626</v>
      </c>
      <c r="F118" s="145">
        <v>42479</v>
      </c>
      <c r="G118" s="30">
        <v>45270480</v>
      </c>
      <c r="H118" s="25" t="s">
        <v>88</v>
      </c>
      <c r="I118" s="25"/>
      <c r="J118" s="25"/>
      <c r="K118" s="16">
        <v>42482</v>
      </c>
      <c r="L118" s="16">
        <v>42725</v>
      </c>
      <c r="M118" s="83">
        <v>1</v>
      </c>
      <c r="N118" s="12" t="s">
        <v>481</v>
      </c>
    </row>
    <row r="119" spans="1:14" ht="75" x14ac:dyDescent="0.25">
      <c r="A119" s="25" t="s">
        <v>482</v>
      </c>
      <c r="B119" s="12" t="s">
        <v>483</v>
      </c>
      <c r="C119" s="12" t="s">
        <v>484</v>
      </c>
      <c r="D119" s="25" t="s">
        <v>488</v>
      </c>
      <c r="E119" s="35" t="s">
        <v>627</v>
      </c>
      <c r="F119" s="145">
        <v>42485</v>
      </c>
      <c r="G119" s="30">
        <v>6140688</v>
      </c>
      <c r="H119" s="25" t="s">
        <v>187</v>
      </c>
      <c r="I119" s="25"/>
      <c r="J119" s="25"/>
      <c r="K119" s="16">
        <v>42485</v>
      </c>
      <c r="L119" s="16">
        <v>42849</v>
      </c>
      <c r="M119" s="83" t="s">
        <v>1187</v>
      </c>
      <c r="N119" s="12" t="s">
        <v>499</v>
      </c>
    </row>
    <row r="120" spans="1:14" ht="75" x14ac:dyDescent="0.25">
      <c r="A120" s="12" t="s">
        <v>485</v>
      </c>
      <c r="B120" s="12" t="s">
        <v>489</v>
      </c>
      <c r="C120" s="12" t="s">
        <v>490</v>
      </c>
      <c r="D120" s="12" t="s">
        <v>491</v>
      </c>
      <c r="E120" s="35" t="s">
        <v>541</v>
      </c>
      <c r="F120" s="145">
        <v>42485</v>
      </c>
      <c r="G120" s="26">
        <v>130925168</v>
      </c>
      <c r="H120" s="12" t="s">
        <v>88</v>
      </c>
      <c r="I120" s="12"/>
      <c r="J120" s="12"/>
      <c r="K120" s="32">
        <v>42491</v>
      </c>
      <c r="L120" s="32">
        <v>42735</v>
      </c>
      <c r="M120" s="83">
        <v>1</v>
      </c>
      <c r="N120" s="12" t="s">
        <v>660</v>
      </c>
    </row>
    <row r="121" spans="1:14" ht="90" x14ac:dyDescent="0.25">
      <c r="A121" s="39" t="s">
        <v>486</v>
      </c>
      <c r="B121" s="12" t="s">
        <v>251</v>
      </c>
      <c r="C121" s="41" t="s">
        <v>487</v>
      </c>
      <c r="D121" s="25" t="s">
        <v>248</v>
      </c>
      <c r="E121" s="38" t="s">
        <v>628</v>
      </c>
      <c r="F121" s="79">
        <v>42486</v>
      </c>
      <c r="G121" s="30">
        <v>540677450</v>
      </c>
      <c r="H121" s="25" t="s">
        <v>88</v>
      </c>
      <c r="I121" s="25"/>
      <c r="J121" s="25"/>
      <c r="K121" s="16">
        <v>42491</v>
      </c>
      <c r="L121" s="16">
        <v>42735</v>
      </c>
      <c r="M121" s="83">
        <v>1</v>
      </c>
      <c r="N121" s="12" t="s">
        <v>307</v>
      </c>
    </row>
    <row r="122" spans="1:14" ht="135" x14ac:dyDescent="0.25">
      <c r="A122" s="39" t="s">
        <v>492</v>
      </c>
      <c r="B122" s="12" t="s">
        <v>189</v>
      </c>
      <c r="C122" s="41" t="s">
        <v>501</v>
      </c>
      <c r="D122" s="25" t="s">
        <v>502</v>
      </c>
      <c r="E122" s="35" t="s">
        <v>629</v>
      </c>
      <c r="F122" s="145">
        <v>42488</v>
      </c>
      <c r="G122" s="30">
        <v>32880000</v>
      </c>
      <c r="H122" s="25" t="s">
        <v>88</v>
      </c>
      <c r="I122" s="25"/>
      <c r="J122" s="25"/>
      <c r="K122" s="16">
        <v>42489</v>
      </c>
      <c r="L122" s="16">
        <v>42732</v>
      </c>
      <c r="M122" s="83">
        <v>1</v>
      </c>
      <c r="N122" s="12" t="s">
        <v>507</v>
      </c>
    </row>
    <row r="123" spans="1:14" ht="75" x14ac:dyDescent="0.25">
      <c r="A123" s="39" t="s">
        <v>493</v>
      </c>
      <c r="B123" s="12" t="s">
        <v>489</v>
      </c>
      <c r="C123" s="31" t="s">
        <v>353</v>
      </c>
      <c r="D123" s="12" t="s">
        <v>491</v>
      </c>
      <c r="E123" s="166" t="s">
        <v>630</v>
      </c>
      <c r="F123" s="79">
        <v>42489</v>
      </c>
      <c r="G123" s="26">
        <v>12600000</v>
      </c>
      <c r="H123" s="12" t="s">
        <v>50</v>
      </c>
      <c r="I123" s="25"/>
      <c r="J123" s="25"/>
      <c r="K123" s="32">
        <v>42489</v>
      </c>
      <c r="L123" s="32">
        <v>42580</v>
      </c>
      <c r="M123" s="83">
        <v>1</v>
      </c>
      <c r="N123" s="12" t="s">
        <v>659</v>
      </c>
    </row>
    <row r="124" spans="1:14" ht="60" x14ac:dyDescent="0.25">
      <c r="A124" s="39" t="s">
        <v>494</v>
      </c>
      <c r="B124" s="41" t="s">
        <v>189</v>
      </c>
      <c r="C124" s="41" t="s">
        <v>495</v>
      </c>
      <c r="D124" s="25" t="s">
        <v>508</v>
      </c>
      <c r="E124" s="35" t="s">
        <v>631</v>
      </c>
      <c r="F124" s="145">
        <v>42489</v>
      </c>
      <c r="G124" s="30">
        <v>64202776</v>
      </c>
      <c r="H124" s="25" t="s">
        <v>88</v>
      </c>
      <c r="I124" s="25"/>
      <c r="J124" s="25"/>
      <c r="K124" s="16">
        <v>42489</v>
      </c>
      <c r="L124" s="16">
        <v>42732</v>
      </c>
      <c r="M124" s="83">
        <v>1</v>
      </c>
      <c r="N124" s="41" t="s">
        <v>509</v>
      </c>
    </row>
    <row r="125" spans="1:14" ht="60" x14ac:dyDescent="0.25">
      <c r="A125" s="39" t="s">
        <v>496</v>
      </c>
      <c r="B125" s="41" t="s">
        <v>189</v>
      </c>
      <c r="C125" s="41" t="s">
        <v>497</v>
      </c>
      <c r="D125" s="25" t="s">
        <v>508</v>
      </c>
      <c r="E125" s="35" t="s">
        <v>632</v>
      </c>
      <c r="F125" s="145">
        <v>42489</v>
      </c>
      <c r="G125" s="30">
        <v>182178130</v>
      </c>
      <c r="H125" s="25" t="s">
        <v>88</v>
      </c>
      <c r="I125" s="25"/>
      <c r="J125" s="25"/>
      <c r="K125" s="16">
        <v>42489</v>
      </c>
      <c r="L125" s="16">
        <v>42732</v>
      </c>
      <c r="M125" s="83">
        <v>1</v>
      </c>
      <c r="N125" s="41" t="s">
        <v>509</v>
      </c>
    </row>
    <row r="126" spans="1:14" ht="90" x14ac:dyDescent="0.25">
      <c r="A126" s="39" t="s">
        <v>503</v>
      </c>
      <c r="B126" s="41" t="s">
        <v>401</v>
      </c>
      <c r="C126" s="38" t="s">
        <v>504</v>
      </c>
      <c r="D126" s="25" t="s">
        <v>650</v>
      </c>
      <c r="E126" s="35" t="s">
        <v>633</v>
      </c>
      <c r="F126" s="145">
        <v>42492</v>
      </c>
      <c r="G126" s="30">
        <v>13171567</v>
      </c>
      <c r="H126" s="25" t="s">
        <v>249</v>
      </c>
      <c r="I126" s="25"/>
      <c r="J126" s="25"/>
      <c r="K126" s="16">
        <v>42495</v>
      </c>
      <c r="L126" s="16">
        <v>42525</v>
      </c>
      <c r="M126" s="83">
        <v>1</v>
      </c>
      <c r="N126" s="12" t="s">
        <v>651</v>
      </c>
    </row>
    <row r="127" spans="1:14" ht="120" x14ac:dyDescent="0.25">
      <c r="A127" s="47" t="s">
        <v>505</v>
      </c>
      <c r="B127" s="12" t="s">
        <v>401</v>
      </c>
      <c r="C127" s="38" t="s">
        <v>506</v>
      </c>
      <c r="D127" s="25" t="s">
        <v>74</v>
      </c>
      <c r="E127" s="35" t="s">
        <v>634</v>
      </c>
      <c r="F127" s="145">
        <v>42492</v>
      </c>
      <c r="G127" s="30">
        <v>219954046</v>
      </c>
      <c r="H127" s="25" t="s">
        <v>639</v>
      </c>
      <c r="I127" s="25"/>
      <c r="J127" s="25"/>
      <c r="K127" s="16">
        <v>42492</v>
      </c>
      <c r="L127" s="16">
        <v>42735</v>
      </c>
      <c r="M127" s="83">
        <v>1</v>
      </c>
      <c r="N127" s="38" t="s">
        <v>56</v>
      </c>
    </row>
    <row r="128" spans="1:14" ht="60" x14ac:dyDescent="0.25">
      <c r="A128" s="47" t="s">
        <v>510</v>
      </c>
      <c r="B128" s="41" t="s">
        <v>653</v>
      </c>
      <c r="C128" s="38" t="s">
        <v>511</v>
      </c>
      <c r="D128" s="39" t="s">
        <v>654</v>
      </c>
      <c r="E128" s="38" t="s">
        <v>576</v>
      </c>
      <c r="F128" s="145">
        <v>42494</v>
      </c>
      <c r="G128" s="49">
        <v>30927920</v>
      </c>
      <c r="H128" s="39" t="s">
        <v>655</v>
      </c>
      <c r="I128" s="39"/>
      <c r="J128" s="39"/>
      <c r="K128" s="45">
        <v>42496</v>
      </c>
      <c r="L128" s="45">
        <v>42734</v>
      </c>
      <c r="M128" s="83">
        <v>1</v>
      </c>
      <c r="N128" s="41" t="s">
        <v>288</v>
      </c>
    </row>
    <row r="129" spans="1:14" ht="60" x14ac:dyDescent="0.25">
      <c r="A129" s="47" t="s">
        <v>512</v>
      </c>
      <c r="B129" s="12" t="s">
        <v>251</v>
      </c>
      <c r="C129" s="38" t="s">
        <v>513</v>
      </c>
      <c r="D129" s="25" t="s">
        <v>647</v>
      </c>
      <c r="E129" s="38" t="s">
        <v>635</v>
      </c>
      <c r="F129" s="145">
        <v>42495</v>
      </c>
      <c r="G129" s="30">
        <v>260000000</v>
      </c>
      <c r="H129" s="25" t="s">
        <v>648</v>
      </c>
      <c r="I129" s="25"/>
      <c r="J129" s="25"/>
      <c r="K129" s="16">
        <v>42495</v>
      </c>
      <c r="L129" s="16">
        <v>42735</v>
      </c>
      <c r="M129" s="83">
        <v>1</v>
      </c>
      <c r="N129" s="12" t="s">
        <v>649</v>
      </c>
    </row>
    <row r="130" spans="1:14" ht="105" x14ac:dyDescent="0.25">
      <c r="A130" s="47" t="s">
        <v>636</v>
      </c>
      <c r="B130" s="41" t="s">
        <v>401</v>
      </c>
      <c r="C130" s="38" t="s">
        <v>637</v>
      </c>
      <c r="D130" s="39" t="s">
        <v>54</v>
      </c>
      <c r="E130" s="38" t="s">
        <v>638</v>
      </c>
      <c r="F130" s="79">
        <v>42496</v>
      </c>
      <c r="G130" s="49">
        <v>215000000</v>
      </c>
      <c r="H130" s="39" t="s">
        <v>679</v>
      </c>
      <c r="I130" s="39"/>
      <c r="J130" s="39"/>
      <c r="K130" s="45">
        <v>42496</v>
      </c>
      <c r="L130" s="45">
        <v>42735</v>
      </c>
      <c r="M130" s="83">
        <v>1</v>
      </c>
      <c r="N130" s="41" t="s">
        <v>56</v>
      </c>
    </row>
    <row r="131" spans="1:14" ht="105" x14ac:dyDescent="0.25">
      <c r="A131" s="47" t="s">
        <v>640</v>
      </c>
      <c r="B131" s="41" t="s">
        <v>376</v>
      </c>
      <c r="C131" s="38" t="s">
        <v>641</v>
      </c>
      <c r="D131" s="39" t="s">
        <v>661</v>
      </c>
      <c r="E131" s="38" t="s">
        <v>644</v>
      </c>
      <c r="F131" s="79">
        <v>42496</v>
      </c>
      <c r="G131" s="49">
        <v>23400000</v>
      </c>
      <c r="H131" s="39" t="s">
        <v>662</v>
      </c>
      <c r="I131" s="39"/>
      <c r="J131" s="39"/>
      <c r="K131" s="45">
        <v>42496</v>
      </c>
      <c r="L131" s="45">
        <v>42734</v>
      </c>
      <c r="M131" s="83">
        <v>1</v>
      </c>
      <c r="N131" s="41" t="s">
        <v>663</v>
      </c>
    </row>
    <row r="132" spans="1:14" ht="105" x14ac:dyDescent="0.25">
      <c r="A132" s="47" t="s">
        <v>642</v>
      </c>
      <c r="B132" s="41" t="s">
        <v>376</v>
      </c>
      <c r="C132" s="38" t="s">
        <v>643</v>
      </c>
      <c r="D132" s="39" t="s">
        <v>664</v>
      </c>
      <c r="E132" s="38" t="s">
        <v>644</v>
      </c>
      <c r="F132" s="79">
        <v>42496</v>
      </c>
      <c r="G132" s="49">
        <v>27300000</v>
      </c>
      <c r="H132" s="39" t="s">
        <v>662</v>
      </c>
      <c r="I132" s="39"/>
      <c r="J132" s="39"/>
      <c r="K132" s="45">
        <v>42496</v>
      </c>
      <c r="L132" s="45">
        <v>42734</v>
      </c>
      <c r="M132" s="83">
        <v>1</v>
      </c>
      <c r="N132" s="41" t="s">
        <v>663</v>
      </c>
    </row>
    <row r="133" spans="1:14" ht="105" x14ac:dyDescent="0.25">
      <c r="A133" s="47" t="s">
        <v>645</v>
      </c>
      <c r="B133" s="41" t="s">
        <v>376</v>
      </c>
      <c r="C133" s="38" t="s">
        <v>646</v>
      </c>
      <c r="D133" s="39" t="s">
        <v>665</v>
      </c>
      <c r="E133" s="38" t="s">
        <v>644</v>
      </c>
      <c r="F133" s="79">
        <v>42496</v>
      </c>
      <c r="G133" s="49">
        <v>27300000</v>
      </c>
      <c r="H133" s="39" t="s">
        <v>666</v>
      </c>
      <c r="I133" s="39"/>
      <c r="J133" s="39"/>
      <c r="K133" s="45">
        <v>42500</v>
      </c>
      <c r="L133" s="45">
        <v>42735</v>
      </c>
      <c r="M133" s="83">
        <v>1</v>
      </c>
      <c r="N133" s="41" t="s">
        <v>663</v>
      </c>
    </row>
    <row r="134" spans="1:14" ht="60" x14ac:dyDescent="0.25">
      <c r="A134" s="47" t="s">
        <v>656</v>
      </c>
      <c r="B134" s="12" t="s">
        <v>401</v>
      </c>
      <c r="C134" s="38" t="s">
        <v>658</v>
      </c>
      <c r="D134" s="12" t="s">
        <v>670</v>
      </c>
      <c r="E134" s="38" t="s">
        <v>657</v>
      </c>
      <c r="F134" s="145">
        <v>42500</v>
      </c>
      <c r="G134" s="30" t="s">
        <v>261</v>
      </c>
      <c r="H134" s="25" t="s">
        <v>354</v>
      </c>
      <c r="I134" s="25"/>
      <c r="J134" s="25"/>
      <c r="K134" s="16">
        <v>42501</v>
      </c>
      <c r="L134" s="16">
        <v>42684</v>
      </c>
      <c r="M134" s="83">
        <v>1</v>
      </c>
      <c r="N134" s="12" t="s">
        <v>671</v>
      </c>
    </row>
    <row r="135" spans="1:14" ht="90" x14ac:dyDescent="0.25">
      <c r="A135" s="47" t="s">
        <v>667</v>
      </c>
      <c r="B135" s="41" t="s">
        <v>189</v>
      </c>
      <c r="C135" s="38" t="s">
        <v>668</v>
      </c>
      <c r="D135" s="39" t="s">
        <v>676</v>
      </c>
      <c r="E135" s="38" t="s">
        <v>669</v>
      </c>
      <c r="F135" s="145">
        <v>42502</v>
      </c>
      <c r="G135" s="49">
        <v>44810258</v>
      </c>
      <c r="H135" s="39" t="s">
        <v>677</v>
      </c>
      <c r="I135" s="39"/>
      <c r="J135" s="39"/>
      <c r="K135" s="45">
        <v>42506</v>
      </c>
      <c r="L135" s="45">
        <v>42520</v>
      </c>
      <c r="M135" s="83">
        <v>1</v>
      </c>
      <c r="N135" s="41" t="s">
        <v>678</v>
      </c>
    </row>
    <row r="136" spans="1:14" ht="60" x14ac:dyDescent="0.25">
      <c r="A136" s="47" t="s">
        <v>672</v>
      </c>
      <c r="B136" s="41" t="s">
        <v>401</v>
      </c>
      <c r="C136" s="38" t="s">
        <v>673</v>
      </c>
      <c r="D136" s="39" t="s">
        <v>692</v>
      </c>
      <c r="E136" s="38" t="s">
        <v>674</v>
      </c>
      <c r="F136" s="145">
        <v>42506</v>
      </c>
      <c r="G136" s="49">
        <v>153361000</v>
      </c>
      <c r="H136" s="39" t="s">
        <v>693</v>
      </c>
      <c r="I136" s="39"/>
      <c r="J136" s="39"/>
      <c r="K136" s="45">
        <v>42508</v>
      </c>
      <c r="L136" s="45">
        <v>42735</v>
      </c>
      <c r="M136" s="83">
        <v>1</v>
      </c>
      <c r="N136" s="41" t="s">
        <v>232</v>
      </c>
    </row>
    <row r="137" spans="1:14" ht="60" x14ac:dyDescent="0.25">
      <c r="A137" s="168" t="s">
        <v>680</v>
      </c>
      <c r="B137" s="31" t="s">
        <v>401</v>
      </c>
      <c r="C137" s="55" t="s">
        <v>681</v>
      </c>
      <c r="D137" s="51" t="s">
        <v>706</v>
      </c>
      <c r="E137" s="55" t="s">
        <v>682</v>
      </c>
      <c r="F137" s="145">
        <v>42508</v>
      </c>
      <c r="G137" s="30">
        <v>417777776</v>
      </c>
      <c r="H137" s="51" t="s">
        <v>694</v>
      </c>
      <c r="I137" s="51"/>
      <c r="J137" s="51"/>
      <c r="K137" s="52">
        <v>42510</v>
      </c>
      <c r="L137" s="52">
        <v>42735</v>
      </c>
      <c r="M137" s="83">
        <v>1</v>
      </c>
      <c r="N137" s="31" t="s">
        <v>695</v>
      </c>
    </row>
    <row r="138" spans="1:14" ht="90" x14ac:dyDescent="0.25">
      <c r="A138" s="47" t="s">
        <v>683</v>
      </c>
      <c r="B138" s="41" t="s">
        <v>401</v>
      </c>
      <c r="C138" s="38" t="s">
        <v>684</v>
      </c>
      <c r="D138" s="39" t="s">
        <v>703</v>
      </c>
      <c r="E138" s="38" t="s">
        <v>685</v>
      </c>
      <c r="F138" s="145">
        <v>42509</v>
      </c>
      <c r="G138" s="49">
        <v>18310545</v>
      </c>
      <c r="H138" s="39" t="s">
        <v>694</v>
      </c>
      <c r="I138" s="39"/>
      <c r="J138" s="39"/>
      <c r="K138" s="45">
        <v>42510</v>
      </c>
      <c r="L138" s="45">
        <v>42735</v>
      </c>
      <c r="M138" s="83">
        <v>1</v>
      </c>
      <c r="N138" s="41" t="s">
        <v>704</v>
      </c>
    </row>
    <row r="139" spans="1:14" ht="48" x14ac:dyDescent="0.25">
      <c r="A139" s="12" t="s">
        <v>686</v>
      </c>
      <c r="B139" s="12" t="s">
        <v>134</v>
      </c>
      <c r="C139" s="12" t="s">
        <v>687</v>
      </c>
      <c r="D139" s="12" t="s">
        <v>724</v>
      </c>
      <c r="E139" s="35" t="s">
        <v>688</v>
      </c>
      <c r="F139" s="145">
        <v>42510</v>
      </c>
      <c r="G139" s="26">
        <v>17000000</v>
      </c>
      <c r="H139" s="12" t="s">
        <v>725</v>
      </c>
      <c r="I139" s="12"/>
      <c r="J139" s="12"/>
      <c r="K139" s="32">
        <v>42515</v>
      </c>
      <c r="L139" s="32">
        <v>42879</v>
      </c>
      <c r="M139" s="25" t="s">
        <v>1405</v>
      </c>
      <c r="N139" s="12" t="s">
        <v>288</v>
      </c>
    </row>
    <row r="140" spans="1:14" ht="120" x14ac:dyDescent="0.25">
      <c r="A140" s="47" t="s">
        <v>689</v>
      </c>
      <c r="B140" s="12" t="s">
        <v>189</v>
      </c>
      <c r="C140" s="38" t="s">
        <v>690</v>
      </c>
      <c r="D140" s="25" t="s">
        <v>744</v>
      </c>
      <c r="E140" s="38" t="s">
        <v>691</v>
      </c>
      <c r="F140" s="145">
        <v>42513</v>
      </c>
      <c r="G140" s="30">
        <v>44732957</v>
      </c>
      <c r="H140" s="25" t="s">
        <v>728</v>
      </c>
      <c r="I140" s="25"/>
      <c r="J140" s="25"/>
      <c r="K140" s="16">
        <v>42516</v>
      </c>
      <c r="L140" s="16">
        <v>42729</v>
      </c>
      <c r="M140" s="83">
        <v>1</v>
      </c>
      <c r="N140" s="12" t="s">
        <v>745</v>
      </c>
    </row>
    <row r="141" spans="1:14" ht="270" x14ac:dyDescent="0.25">
      <c r="A141" s="47" t="s">
        <v>696</v>
      </c>
      <c r="B141" s="41" t="s">
        <v>301</v>
      </c>
      <c r="C141" s="38" t="s">
        <v>697</v>
      </c>
      <c r="D141" s="25" t="s">
        <v>705</v>
      </c>
      <c r="E141" s="38" t="s">
        <v>698</v>
      </c>
      <c r="F141" s="145">
        <v>42514</v>
      </c>
      <c r="G141" s="30">
        <v>2829000000</v>
      </c>
      <c r="H141" s="25" t="s">
        <v>707</v>
      </c>
      <c r="I141" s="25"/>
      <c r="J141" s="25"/>
      <c r="K141" s="16">
        <v>42515</v>
      </c>
      <c r="L141" s="16">
        <v>42735</v>
      </c>
      <c r="M141" s="83">
        <v>1</v>
      </c>
      <c r="N141" s="12" t="s">
        <v>708</v>
      </c>
    </row>
    <row r="142" spans="1:14" ht="60" x14ac:dyDescent="0.25">
      <c r="A142" s="47" t="s">
        <v>699</v>
      </c>
      <c r="B142" s="41" t="s">
        <v>376</v>
      </c>
      <c r="C142" s="38" t="s">
        <v>700</v>
      </c>
      <c r="D142" s="25" t="s">
        <v>709</v>
      </c>
      <c r="E142" s="38" t="s">
        <v>711</v>
      </c>
      <c r="F142" s="145">
        <v>42514</v>
      </c>
      <c r="G142" s="30">
        <v>42587610</v>
      </c>
      <c r="H142" s="25" t="s">
        <v>707</v>
      </c>
      <c r="I142" s="25"/>
      <c r="J142" s="25"/>
      <c r="K142" s="16">
        <v>42515</v>
      </c>
      <c r="L142" s="16">
        <v>42735</v>
      </c>
      <c r="M142" s="83">
        <v>1</v>
      </c>
      <c r="N142" s="12" t="s">
        <v>710</v>
      </c>
    </row>
    <row r="143" spans="1:14" ht="105" x14ac:dyDescent="0.25">
      <c r="A143" s="47" t="s">
        <v>701</v>
      </c>
      <c r="B143" s="41" t="s">
        <v>313</v>
      </c>
      <c r="C143" s="38" t="s">
        <v>702</v>
      </c>
      <c r="D143" s="25" t="s">
        <v>741</v>
      </c>
      <c r="E143" s="38" t="s">
        <v>712</v>
      </c>
      <c r="F143" s="145">
        <v>42515</v>
      </c>
      <c r="G143" s="30">
        <v>170761100</v>
      </c>
      <c r="H143" s="25" t="s">
        <v>742</v>
      </c>
      <c r="I143" s="25"/>
      <c r="J143" s="25"/>
      <c r="K143" s="16">
        <v>42516</v>
      </c>
      <c r="L143" s="16">
        <v>42735</v>
      </c>
      <c r="M143" s="83">
        <v>1</v>
      </c>
      <c r="N143" s="12" t="s">
        <v>743</v>
      </c>
    </row>
    <row r="144" spans="1:14" ht="60" x14ac:dyDescent="0.25">
      <c r="A144" s="47" t="s">
        <v>713</v>
      </c>
      <c r="B144" s="12" t="s">
        <v>653</v>
      </c>
      <c r="C144" s="38" t="s">
        <v>714</v>
      </c>
      <c r="D144" s="25" t="s">
        <v>739</v>
      </c>
      <c r="E144" s="38" t="s">
        <v>715</v>
      </c>
      <c r="F144" s="145">
        <v>42517</v>
      </c>
      <c r="G144" s="30">
        <v>3710866062</v>
      </c>
      <c r="H144" s="25" t="s">
        <v>728</v>
      </c>
      <c r="I144" s="25"/>
      <c r="J144" s="25"/>
      <c r="K144" s="16">
        <v>42522</v>
      </c>
      <c r="L144" s="16">
        <v>42735</v>
      </c>
      <c r="M144" s="83">
        <v>1</v>
      </c>
      <c r="N144" s="12" t="s">
        <v>740</v>
      </c>
    </row>
    <row r="145" spans="1:14" ht="90" x14ac:dyDescent="0.25">
      <c r="A145" s="47" t="s">
        <v>716</v>
      </c>
      <c r="B145" s="12" t="s">
        <v>97</v>
      </c>
      <c r="C145" s="38" t="s">
        <v>717</v>
      </c>
      <c r="D145" s="25" t="s">
        <v>378</v>
      </c>
      <c r="E145" s="38" t="s">
        <v>718</v>
      </c>
      <c r="F145" s="145">
        <v>42517</v>
      </c>
      <c r="G145" s="30">
        <v>95376940</v>
      </c>
      <c r="H145" s="25" t="s">
        <v>728</v>
      </c>
      <c r="I145" s="25"/>
      <c r="J145" s="25"/>
      <c r="K145" s="16">
        <v>42522</v>
      </c>
      <c r="L145" s="16">
        <v>42735</v>
      </c>
      <c r="M145" s="83">
        <v>1</v>
      </c>
      <c r="N145" s="12" t="s">
        <v>737</v>
      </c>
    </row>
    <row r="146" spans="1:14" ht="120" x14ac:dyDescent="0.25">
      <c r="A146" s="168" t="s">
        <v>719</v>
      </c>
      <c r="B146" s="12" t="s">
        <v>653</v>
      </c>
      <c r="C146" s="55" t="s">
        <v>720</v>
      </c>
      <c r="D146" s="25" t="s">
        <v>727</v>
      </c>
      <c r="E146" s="55" t="s">
        <v>721</v>
      </c>
      <c r="F146" s="145">
        <v>42517</v>
      </c>
      <c r="G146" s="30">
        <v>271875000</v>
      </c>
      <c r="H146" s="25" t="s">
        <v>728</v>
      </c>
      <c r="I146" s="25"/>
      <c r="J146" s="25"/>
      <c r="K146" s="16">
        <v>42522</v>
      </c>
      <c r="L146" s="16">
        <v>42735</v>
      </c>
      <c r="M146" s="83">
        <v>1</v>
      </c>
      <c r="N146" s="12" t="s">
        <v>729</v>
      </c>
    </row>
    <row r="147" spans="1:14" ht="90" x14ac:dyDescent="0.25">
      <c r="A147" s="47" t="s">
        <v>722</v>
      </c>
      <c r="B147" s="12" t="s">
        <v>401</v>
      </c>
      <c r="C147" s="38" t="s">
        <v>723</v>
      </c>
      <c r="D147" s="25" t="s">
        <v>738</v>
      </c>
      <c r="E147" s="38" t="s">
        <v>726</v>
      </c>
      <c r="F147" s="145">
        <v>42517</v>
      </c>
      <c r="G147" s="30">
        <v>19875000</v>
      </c>
      <c r="H147" s="25" t="s">
        <v>728</v>
      </c>
      <c r="I147" s="25"/>
      <c r="J147" s="25"/>
      <c r="K147" s="16">
        <v>42522</v>
      </c>
      <c r="L147" s="16">
        <v>42735</v>
      </c>
      <c r="M147" s="83">
        <v>1</v>
      </c>
      <c r="N147" s="12" t="s">
        <v>704</v>
      </c>
    </row>
    <row r="148" spans="1:14" ht="120" x14ac:dyDescent="0.25">
      <c r="A148" s="47" t="s">
        <v>730</v>
      </c>
      <c r="B148" s="41" t="s">
        <v>97</v>
      </c>
      <c r="C148" s="38" t="s">
        <v>731</v>
      </c>
      <c r="D148" s="39" t="s">
        <v>755</v>
      </c>
      <c r="E148" s="38" t="s">
        <v>732</v>
      </c>
      <c r="F148" s="145">
        <v>42521</v>
      </c>
      <c r="G148" s="30">
        <v>17337360</v>
      </c>
      <c r="H148" s="25" t="s">
        <v>756</v>
      </c>
      <c r="I148" s="25"/>
      <c r="J148" s="25"/>
      <c r="K148" s="16">
        <v>42523</v>
      </c>
      <c r="L148" s="16">
        <v>42552</v>
      </c>
      <c r="M148" s="83">
        <v>1</v>
      </c>
      <c r="N148" s="12" t="s">
        <v>737</v>
      </c>
    </row>
    <row r="149" spans="1:14" ht="75" x14ac:dyDescent="0.25">
      <c r="A149" s="47" t="s">
        <v>818</v>
      </c>
      <c r="B149" s="41" t="s">
        <v>189</v>
      </c>
      <c r="C149" s="38" t="s">
        <v>819</v>
      </c>
      <c r="D149" s="39" t="s">
        <v>821</v>
      </c>
      <c r="E149" s="38" t="s">
        <v>820</v>
      </c>
      <c r="F149" s="145">
        <v>42521</v>
      </c>
      <c r="G149" s="26" t="s">
        <v>823</v>
      </c>
      <c r="H149" s="25" t="s">
        <v>822</v>
      </c>
      <c r="I149" s="25"/>
      <c r="J149" s="25"/>
      <c r="K149" s="16">
        <v>42530</v>
      </c>
      <c r="L149" s="16">
        <v>42735</v>
      </c>
      <c r="M149" s="83">
        <v>1</v>
      </c>
      <c r="N149" s="12" t="s">
        <v>224</v>
      </c>
    </row>
    <row r="150" spans="1:14" ht="150" x14ac:dyDescent="0.25">
      <c r="A150" s="12" t="s">
        <v>733</v>
      </c>
      <c r="B150" s="12" t="s">
        <v>81</v>
      </c>
      <c r="C150" s="12" t="s">
        <v>749</v>
      </c>
      <c r="D150" s="12" t="s">
        <v>750</v>
      </c>
      <c r="E150" s="38" t="s">
        <v>734</v>
      </c>
      <c r="F150" s="145">
        <v>42522</v>
      </c>
      <c r="G150" s="26">
        <v>16604763</v>
      </c>
      <c r="H150" s="12" t="s">
        <v>751</v>
      </c>
      <c r="I150" s="25"/>
      <c r="J150" s="25"/>
      <c r="K150" s="32">
        <v>42522</v>
      </c>
      <c r="L150" s="32">
        <v>42735</v>
      </c>
      <c r="M150" s="83">
        <v>1</v>
      </c>
      <c r="N150" s="12" t="s">
        <v>757</v>
      </c>
    </row>
    <row r="151" spans="1:14" ht="150" x14ac:dyDescent="0.25">
      <c r="A151" s="12" t="s">
        <v>735</v>
      </c>
      <c r="B151" s="12" t="s">
        <v>81</v>
      </c>
      <c r="C151" s="12" t="s">
        <v>749</v>
      </c>
      <c r="D151" s="12" t="s">
        <v>750</v>
      </c>
      <c r="E151" s="38" t="s">
        <v>736</v>
      </c>
      <c r="F151" s="145">
        <v>42522</v>
      </c>
      <c r="G151" s="26">
        <v>9373385</v>
      </c>
      <c r="H151" s="12" t="s">
        <v>751</v>
      </c>
      <c r="I151" s="25"/>
      <c r="J151" s="25"/>
      <c r="K151" s="32">
        <v>42522</v>
      </c>
      <c r="L151" s="32">
        <v>42735</v>
      </c>
      <c r="M151" s="83">
        <v>1</v>
      </c>
      <c r="N151" s="12" t="s">
        <v>757</v>
      </c>
    </row>
    <row r="152" spans="1:14" ht="135" x14ac:dyDescent="0.25">
      <c r="A152" s="12" t="s">
        <v>746</v>
      </c>
      <c r="B152" s="12" t="s">
        <v>81</v>
      </c>
      <c r="C152" s="12" t="s">
        <v>761</v>
      </c>
      <c r="D152" s="12" t="s">
        <v>762</v>
      </c>
      <c r="E152" s="41" t="s">
        <v>747</v>
      </c>
      <c r="F152" s="145">
        <v>42524</v>
      </c>
      <c r="G152" s="26">
        <v>48000000</v>
      </c>
      <c r="H152" s="12" t="s">
        <v>763</v>
      </c>
      <c r="I152" s="25"/>
      <c r="J152" s="25"/>
      <c r="K152" s="32">
        <v>42524</v>
      </c>
      <c r="L152" s="32">
        <v>43984</v>
      </c>
      <c r="M152" s="25" t="s">
        <v>1406</v>
      </c>
      <c r="N152" s="12" t="s">
        <v>764</v>
      </c>
    </row>
    <row r="153" spans="1:14" ht="75" x14ac:dyDescent="0.25">
      <c r="A153" s="47" t="s">
        <v>752</v>
      </c>
      <c r="B153" s="41" t="s">
        <v>189</v>
      </c>
      <c r="C153" s="38" t="s">
        <v>753</v>
      </c>
      <c r="D153" s="25" t="s">
        <v>174</v>
      </c>
      <c r="E153" s="38" t="s">
        <v>754</v>
      </c>
      <c r="F153" s="145">
        <v>42531</v>
      </c>
      <c r="G153" s="30">
        <v>155000000</v>
      </c>
      <c r="H153" s="25" t="s">
        <v>774</v>
      </c>
      <c r="I153" s="25"/>
      <c r="J153" s="25"/>
      <c r="K153" s="16">
        <v>42531</v>
      </c>
      <c r="L153" s="16">
        <v>42735</v>
      </c>
      <c r="M153" s="83">
        <v>1</v>
      </c>
      <c r="N153" s="12" t="s">
        <v>224</v>
      </c>
    </row>
    <row r="154" spans="1:14" ht="75" x14ac:dyDescent="0.25">
      <c r="A154" s="47" t="s">
        <v>758</v>
      </c>
      <c r="B154" s="12" t="s">
        <v>251</v>
      </c>
      <c r="C154" s="38" t="s">
        <v>759</v>
      </c>
      <c r="D154" s="25" t="s">
        <v>773</v>
      </c>
      <c r="E154" s="38" t="s">
        <v>760</v>
      </c>
      <c r="F154" s="145">
        <v>42534</v>
      </c>
      <c r="G154" s="30">
        <v>138724400</v>
      </c>
      <c r="H154" s="25" t="s">
        <v>379</v>
      </c>
      <c r="I154" s="25"/>
      <c r="J154" s="25"/>
      <c r="K154" s="16">
        <v>42535</v>
      </c>
      <c r="L154" s="16">
        <v>42537</v>
      </c>
      <c r="M154" s="83">
        <v>1</v>
      </c>
      <c r="N154" s="12" t="s">
        <v>396</v>
      </c>
    </row>
    <row r="155" spans="1:14" ht="180" x14ac:dyDescent="0.25">
      <c r="A155" s="168" t="s">
        <v>770</v>
      </c>
      <c r="B155" s="12" t="s">
        <v>301</v>
      </c>
      <c r="C155" s="55" t="s">
        <v>771</v>
      </c>
      <c r="D155" s="25" t="s">
        <v>775</v>
      </c>
      <c r="E155" s="55" t="s">
        <v>772</v>
      </c>
      <c r="F155" s="79">
        <v>42536</v>
      </c>
      <c r="G155" s="30">
        <v>1600000000</v>
      </c>
      <c r="H155" s="25" t="s">
        <v>776</v>
      </c>
      <c r="I155" s="25"/>
      <c r="J155" s="25"/>
      <c r="K155" s="16">
        <v>42537</v>
      </c>
      <c r="L155" s="16">
        <v>42735</v>
      </c>
      <c r="M155" s="83">
        <v>1</v>
      </c>
      <c r="N155" s="12" t="s">
        <v>777</v>
      </c>
    </row>
    <row r="156" spans="1:14" ht="105" x14ac:dyDescent="0.25">
      <c r="A156" s="51" t="s">
        <v>778</v>
      </c>
      <c r="B156" s="12" t="s">
        <v>165</v>
      </c>
      <c r="C156" s="31" t="s">
        <v>779</v>
      </c>
      <c r="D156" s="25" t="s">
        <v>781</v>
      </c>
      <c r="E156" s="31" t="s">
        <v>780</v>
      </c>
      <c r="F156" s="79">
        <v>42545</v>
      </c>
      <c r="G156" s="30">
        <v>150000000</v>
      </c>
      <c r="H156" s="25" t="s">
        <v>50</v>
      </c>
      <c r="I156" s="12" t="s">
        <v>986</v>
      </c>
      <c r="J156" s="12"/>
      <c r="K156" s="16">
        <v>42549</v>
      </c>
      <c r="L156" s="16">
        <v>42640</v>
      </c>
      <c r="M156" s="83">
        <v>1</v>
      </c>
      <c r="N156" s="12" t="s">
        <v>782</v>
      </c>
    </row>
    <row r="157" spans="1:14" ht="180" x14ac:dyDescent="0.25">
      <c r="A157" s="12" t="s">
        <v>795</v>
      </c>
      <c r="B157" s="12" t="s">
        <v>791</v>
      </c>
      <c r="C157" s="12" t="s">
        <v>193</v>
      </c>
      <c r="D157" s="12" t="s">
        <v>792</v>
      </c>
      <c r="E157" s="55" t="s">
        <v>783</v>
      </c>
      <c r="F157" s="79">
        <v>42551</v>
      </c>
      <c r="G157" s="26">
        <v>39994674</v>
      </c>
      <c r="H157" s="12" t="s">
        <v>793</v>
      </c>
      <c r="I157" s="25"/>
      <c r="J157" s="25"/>
      <c r="K157" s="32">
        <v>42552</v>
      </c>
      <c r="L157" s="32">
        <v>42735</v>
      </c>
      <c r="M157" s="83">
        <v>1</v>
      </c>
      <c r="N157" s="12" t="s">
        <v>794</v>
      </c>
    </row>
    <row r="158" spans="1:14" ht="120" x14ac:dyDescent="0.25">
      <c r="A158" s="168" t="s">
        <v>784</v>
      </c>
      <c r="B158" s="12" t="s">
        <v>251</v>
      </c>
      <c r="C158" s="55" t="s">
        <v>785</v>
      </c>
      <c r="D158" s="25" t="s">
        <v>786</v>
      </c>
      <c r="E158" s="55" t="s">
        <v>797</v>
      </c>
      <c r="F158" s="145">
        <v>42551</v>
      </c>
      <c r="G158" s="26" t="s">
        <v>788</v>
      </c>
      <c r="H158" s="25" t="s">
        <v>787</v>
      </c>
      <c r="I158" s="25"/>
      <c r="J158" s="25"/>
      <c r="K158" s="16">
        <v>42551</v>
      </c>
      <c r="L158" s="16">
        <v>42555</v>
      </c>
      <c r="M158" s="83">
        <v>1</v>
      </c>
      <c r="N158" s="12" t="s">
        <v>649</v>
      </c>
    </row>
    <row r="159" spans="1:14" x14ac:dyDescent="0.25">
      <c r="A159" s="168" t="s">
        <v>789</v>
      </c>
      <c r="B159" s="12"/>
      <c r="C159" s="55" t="s">
        <v>801</v>
      </c>
      <c r="D159" s="25"/>
      <c r="E159" s="55"/>
      <c r="F159" s="145">
        <v>42558</v>
      </c>
      <c r="G159" s="30"/>
      <c r="H159" s="25"/>
      <c r="I159" s="25"/>
      <c r="J159" s="25"/>
      <c r="K159" s="16"/>
      <c r="L159" s="16"/>
      <c r="M159" s="25"/>
      <c r="N159" s="12"/>
    </row>
    <row r="160" spans="1:14" ht="75" x14ac:dyDescent="0.25">
      <c r="A160" s="168" t="s">
        <v>790</v>
      </c>
      <c r="B160" s="12" t="s">
        <v>189</v>
      </c>
      <c r="C160" s="55" t="s">
        <v>798</v>
      </c>
      <c r="D160" s="25">
        <v>1036649642</v>
      </c>
      <c r="E160" s="55" t="s">
        <v>796</v>
      </c>
      <c r="F160" s="145">
        <v>42558</v>
      </c>
      <c r="G160" s="26">
        <v>35757000</v>
      </c>
      <c r="H160" s="12" t="s">
        <v>799</v>
      </c>
      <c r="I160" s="25"/>
      <c r="J160" s="25"/>
      <c r="K160" s="16">
        <v>42559</v>
      </c>
      <c r="L160" s="16">
        <v>42735</v>
      </c>
      <c r="M160" s="83">
        <v>1</v>
      </c>
      <c r="N160" s="12" t="s">
        <v>224</v>
      </c>
    </row>
    <row r="161" spans="1:14" ht="90" x14ac:dyDescent="0.25">
      <c r="A161" s="47" t="s">
        <v>802</v>
      </c>
      <c r="B161" s="12" t="s">
        <v>189</v>
      </c>
      <c r="C161" s="47" t="s">
        <v>803</v>
      </c>
      <c r="D161" s="25" t="s">
        <v>808</v>
      </c>
      <c r="E161" s="38" t="s">
        <v>804</v>
      </c>
      <c r="F161" s="145">
        <v>42566</v>
      </c>
      <c r="G161" s="26">
        <v>6296403</v>
      </c>
      <c r="H161" s="25" t="s">
        <v>809</v>
      </c>
      <c r="I161" s="25"/>
      <c r="J161" s="25"/>
      <c r="K161" s="16">
        <v>42568</v>
      </c>
      <c r="L161" s="16">
        <v>42735</v>
      </c>
      <c r="M161" s="83">
        <v>1</v>
      </c>
      <c r="N161" s="12" t="s">
        <v>678</v>
      </c>
    </row>
    <row r="162" spans="1:14" ht="120" x14ac:dyDescent="0.25">
      <c r="A162" s="47" t="s">
        <v>805</v>
      </c>
      <c r="B162" s="12" t="s">
        <v>791</v>
      </c>
      <c r="C162" s="41" t="s">
        <v>806</v>
      </c>
      <c r="D162" s="25" t="s">
        <v>286</v>
      </c>
      <c r="E162" s="38" t="s">
        <v>807</v>
      </c>
      <c r="F162" s="145">
        <v>42566</v>
      </c>
      <c r="G162" s="26" t="s">
        <v>813</v>
      </c>
      <c r="H162" s="25" t="s">
        <v>812</v>
      </c>
      <c r="I162" s="25"/>
      <c r="J162" s="25"/>
      <c r="K162" s="16">
        <v>42566</v>
      </c>
      <c r="L162" s="16">
        <v>42703</v>
      </c>
      <c r="M162" s="83">
        <v>1</v>
      </c>
      <c r="N162" s="12" t="s">
        <v>814</v>
      </c>
    </row>
    <row r="163" spans="1:14" ht="120" x14ac:dyDescent="0.25">
      <c r="A163" s="47" t="s">
        <v>810</v>
      </c>
      <c r="B163" s="12" t="s">
        <v>791</v>
      </c>
      <c r="C163" s="41" t="s">
        <v>811</v>
      </c>
      <c r="D163" s="25" t="s">
        <v>816</v>
      </c>
      <c r="E163" s="55" t="s">
        <v>824</v>
      </c>
      <c r="F163" s="79">
        <v>42569</v>
      </c>
      <c r="G163" s="26" t="s">
        <v>817</v>
      </c>
      <c r="H163" s="25" t="s">
        <v>249</v>
      </c>
      <c r="I163" s="25"/>
      <c r="J163" s="25"/>
      <c r="K163" s="16">
        <v>42576</v>
      </c>
      <c r="L163" s="16">
        <v>42606</v>
      </c>
      <c r="M163" s="83">
        <v>1</v>
      </c>
      <c r="N163" s="12" t="s">
        <v>814</v>
      </c>
    </row>
    <row r="164" spans="1:14" ht="75" x14ac:dyDescent="0.25">
      <c r="A164" s="12" t="s">
        <v>825</v>
      </c>
      <c r="B164" s="12" t="s">
        <v>81</v>
      </c>
      <c r="C164" s="12" t="s">
        <v>859</v>
      </c>
      <c r="D164" s="12" t="s">
        <v>491</v>
      </c>
      <c r="E164" s="41" t="s">
        <v>630</v>
      </c>
      <c r="F164" s="79">
        <v>42578</v>
      </c>
      <c r="G164" s="26">
        <v>21000000</v>
      </c>
      <c r="H164" s="12" t="s">
        <v>860</v>
      </c>
      <c r="I164" s="25"/>
      <c r="J164" s="25"/>
      <c r="K164" s="32">
        <v>42583</v>
      </c>
      <c r="L164" s="32">
        <v>42735</v>
      </c>
      <c r="M164" s="83">
        <v>1</v>
      </c>
      <c r="N164" s="12" t="s">
        <v>861</v>
      </c>
    </row>
    <row r="165" spans="1:14" ht="135" x14ac:dyDescent="0.25">
      <c r="A165" s="168" t="s">
        <v>826</v>
      </c>
      <c r="B165" s="12" t="s">
        <v>489</v>
      </c>
      <c r="C165" s="31" t="s">
        <v>827</v>
      </c>
      <c r="D165" s="25" t="s">
        <v>856</v>
      </c>
      <c r="E165" s="55" t="s">
        <v>828</v>
      </c>
      <c r="F165" s="145">
        <v>42578</v>
      </c>
      <c r="G165" s="26">
        <v>136018260</v>
      </c>
      <c r="H165" s="25" t="s">
        <v>195</v>
      </c>
      <c r="I165" s="25"/>
      <c r="J165" s="25"/>
      <c r="K165" s="16">
        <v>42583</v>
      </c>
      <c r="L165" s="16">
        <v>42735</v>
      </c>
      <c r="M165" s="83">
        <v>1</v>
      </c>
      <c r="N165" s="12" t="s">
        <v>857</v>
      </c>
    </row>
    <row r="166" spans="1:14" ht="60" x14ac:dyDescent="0.25">
      <c r="A166" s="47" t="s">
        <v>829</v>
      </c>
      <c r="B166" s="12" t="s">
        <v>401</v>
      </c>
      <c r="C166" s="41" t="s">
        <v>855</v>
      </c>
      <c r="D166" s="25" t="s">
        <v>54</v>
      </c>
      <c r="E166" s="38" t="s">
        <v>830</v>
      </c>
      <c r="F166" s="145">
        <v>42579</v>
      </c>
      <c r="G166" s="26">
        <v>955950765</v>
      </c>
      <c r="H166" s="25" t="s">
        <v>195</v>
      </c>
      <c r="I166" s="25"/>
      <c r="J166" s="25"/>
      <c r="K166" s="16">
        <v>42583</v>
      </c>
      <c r="L166" s="16">
        <v>42735</v>
      </c>
      <c r="M166" s="83">
        <v>1</v>
      </c>
      <c r="N166" s="12" t="s">
        <v>232</v>
      </c>
    </row>
    <row r="167" spans="1:14" ht="45" x14ac:dyDescent="0.25">
      <c r="A167" s="47" t="s">
        <v>831</v>
      </c>
      <c r="B167" s="41" t="s">
        <v>376</v>
      </c>
      <c r="C167" s="41" t="s">
        <v>832</v>
      </c>
      <c r="D167" s="39" t="s">
        <v>853</v>
      </c>
      <c r="E167" s="38" t="s">
        <v>609</v>
      </c>
      <c r="F167" s="145">
        <v>42579</v>
      </c>
      <c r="G167" s="169">
        <v>7362005</v>
      </c>
      <c r="H167" s="39" t="s">
        <v>195</v>
      </c>
      <c r="I167" s="39"/>
      <c r="J167" s="39"/>
      <c r="K167" s="45">
        <v>42583</v>
      </c>
      <c r="L167" s="45">
        <v>42735</v>
      </c>
      <c r="M167" s="83">
        <v>1</v>
      </c>
      <c r="N167" s="41" t="s">
        <v>854</v>
      </c>
    </row>
    <row r="168" spans="1:14" ht="120" x14ac:dyDescent="0.25">
      <c r="A168" s="47" t="s">
        <v>833</v>
      </c>
      <c r="B168" s="12" t="s">
        <v>380</v>
      </c>
      <c r="C168" s="41" t="s">
        <v>834</v>
      </c>
      <c r="D168" s="25" t="s">
        <v>849</v>
      </c>
      <c r="E168" s="38" t="s">
        <v>835</v>
      </c>
      <c r="F168" s="145">
        <v>42580</v>
      </c>
      <c r="G168" s="26">
        <v>69600000</v>
      </c>
      <c r="H168" s="25" t="s">
        <v>195</v>
      </c>
      <c r="I168" s="25"/>
      <c r="J168" s="25"/>
      <c r="K168" s="16">
        <v>42583</v>
      </c>
      <c r="L168" s="16">
        <v>42735</v>
      </c>
      <c r="M168" s="83">
        <v>1</v>
      </c>
      <c r="N168" s="12" t="s">
        <v>858</v>
      </c>
    </row>
    <row r="169" spans="1:14" ht="90" x14ac:dyDescent="0.25">
      <c r="A169" s="47" t="s">
        <v>836</v>
      </c>
      <c r="B169" s="12" t="s">
        <v>401</v>
      </c>
      <c r="C169" s="41" t="s">
        <v>837</v>
      </c>
      <c r="D169" s="25" t="s">
        <v>54</v>
      </c>
      <c r="E169" s="25"/>
      <c r="F169" s="145">
        <v>42580</v>
      </c>
      <c r="G169" s="26" t="s">
        <v>852</v>
      </c>
      <c r="H169" s="25" t="s">
        <v>756</v>
      </c>
      <c r="I169" s="25"/>
      <c r="J169" s="25"/>
      <c r="K169" s="16">
        <v>42584</v>
      </c>
      <c r="L169" s="16">
        <v>42615</v>
      </c>
      <c r="M169" s="83">
        <v>1</v>
      </c>
      <c r="N169" s="12" t="s">
        <v>56</v>
      </c>
    </row>
    <row r="170" spans="1:14" ht="105" x14ac:dyDescent="0.25">
      <c r="A170" s="47" t="s">
        <v>838</v>
      </c>
      <c r="B170" s="12" t="s">
        <v>165</v>
      </c>
      <c r="C170" s="41" t="s">
        <v>362</v>
      </c>
      <c r="D170" s="25" t="s">
        <v>393</v>
      </c>
      <c r="E170" s="38" t="s">
        <v>839</v>
      </c>
      <c r="F170" s="145">
        <v>42580</v>
      </c>
      <c r="G170" s="26" t="s">
        <v>850</v>
      </c>
      <c r="H170" s="25" t="s">
        <v>195</v>
      </c>
      <c r="I170" s="25"/>
      <c r="J170" s="25"/>
      <c r="K170" s="16">
        <v>42583</v>
      </c>
      <c r="L170" s="16">
        <v>42735</v>
      </c>
      <c r="M170" s="83">
        <v>1</v>
      </c>
      <c r="N170" s="12" t="s">
        <v>851</v>
      </c>
    </row>
    <row r="171" spans="1:14" ht="105" x14ac:dyDescent="0.25">
      <c r="A171" s="47" t="s">
        <v>840</v>
      </c>
      <c r="B171" s="41" t="s">
        <v>489</v>
      </c>
      <c r="C171" s="41" t="s">
        <v>868</v>
      </c>
      <c r="D171" s="39" t="s">
        <v>869</v>
      </c>
      <c r="E171" s="38" t="s">
        <v>841</v>
      </c>
      <c r="F171" s="79">
        <v>42580</v>
      </c>
      <c r="G171" s="169" t="s">
        <v>261</v>
      </c>
      <c r="H171" s="39" t="s">
        <v>168</v>
      </c>
      <c r="I171" s="39"/>
      <c r="J171" s="39"/>
      <c r="K171" s="45">
        <v>42584</v>
      </c>
      <c r="L171" s="45">
        <v>42705</v>
      </c>
      <c r="M171" s="83">
        <v>1</v>
      </c>
      <c r="N171" s="41" t="s">
        <v>865</v>
      </c>
    </row>
    <row r="172" spans="1:14" ht="348" x14ac:dyDescent="0.25">
      <c r="A172" s="12" t="s">
        <v>842</v>
      </c>
      <c r="B172" s="12" t="s">
        <v>81</v>
      </c>
      <c r="C172" s="12" t="s">
        <v>862</v>
      </c>
      <c r="D172" s="12" t="s">
        <v>863</v>
      </c>
      <c r="E172" s="35" t="s">
        <v>843</v>
      </c>
      <c r="F172" s="145">
        <v>42580</v>
      </c>
      <c r="G172" s="26"/>
      <c r="H172" s="12" t="s">
        <v>864</v>
      </c>
      <c r="I172" s="39"/>
      <c r="J172" s="39"/>
      <c r="K172" s="32">
        <v>42580</v>
      </c>
      <c r="L172" s="32">
        <v>44405</v>
      </c>
      <c r="M172" s="25" t="s">
        <v>1299</v>
      </c>
      <c r="N172" s="12" t="s">
        <v>865</v>
      </c>
    </row>
    <row r="173" spans="1:14" ht="150" x14ac:dyDescent="0.25">
      <c r="A173" s="47" t="s">
        <v>844</v>
      </c>
      <c r="B173" s="41" t="s">
        <v>791</v>
      </c>
      <c r="C173" s="41" t="s">
        <v>845</v>
      </c>
      <c r="D173" s="39" t="s">
        <v>876</v>
      </c>
      <c r="E173" s="38" t="s">
        <v>848</v>
      </c>
      <c r="F173" s="145">
        <v>42583</v>
      </c>
      <c r="G173" s="169" t="s">
        <v>877</v>
      </c>
      <c r="H173" s="39" t="s">
        <v>195</v>
      </c>
      <c r="I173" s="39"/>
      <c r="J173" s="39"/>
      <c r="K173" s="45">
        <v>42587</v>
      </c>
      <c r="L173" s="45">
        <v>42735</v>
      </c>
      <c r="M173" s="83">
        <v>1</v>
      </c>
      <c r="N173" s="41" t="s">
        <v>878</v>
      </c>
    </row>
    <row r="174" spans="1:14" ht="135" x14ac:dyDescent="0.25">
      <c r="A174" s="12" t="s">
        <v>846</v>
      </c>
      <c r="B174" s="12" t="s">
        <v>81</v>
      </c>
      <c r="C174" s="12" t="s">
        <v>866</v>
      </c>
      <c r="D174" s="12" t="s">
        <v>867</v>
      </c>
      <c r="E174" s="38" t="s">
        <v>847</v>
      </c>
      <c r="F174" s="145">
        <v>42583</v>
      </c>
      <c r="G174" s="26" t="s">
        <v>261</v>
      </c>
      <c r="H174" s="12" t="s">
        <v>860</v>
      </c>
      <c r="I174" s="39"/>
      <c r="J174" s="39"/>
      <c r="K174" s="32">
        <v>42583</v>
      </c>
      <c r="L174" s="32">
        <v>42735</v>
      </c>
      <c r="M174" s="83">
        <v>1</v>
      </c>
      <c r="N174" s="12" t="s">
        <v>865</v>
      </c>
    </row>
    <row r="175" spans="1:14" ht="75" x14ac:dyDescent="0.25">
      <c r="A175" s="47" t="s">
        <v>870</v>
      </c>
      <c r="B175" s="41" t="s">
        <v>791</v>
      </c>
      <c r="C175" s="41" t="s">
        <v>871</v>
      </c>
      <c r="D175" s="39" t="s">
        <v>882</v>
      </c>
      <c r="E175" s="38" t="s">
        <v>872</v>
      </c>
      <c r="F175" s="145">
        <v>42587</v>
      </c>
      <c r="G175" s="169">
        <v>14000000</v>
      </c>
      <c r="H175" s="39" t="s">
        <v>168</v>
      </c>
      <c r="I175" s="39"/>
      <c r="J175" s="39"/>
      <c r="K175" s="45">
        <v>42591</v>
      </c>
      <c r="L175" s="45">
        <v>42712</v>
      </c>
      <c r="M175" s="83">
        <v>1</v>
      </c>
      <c r="N175" s="41" t="s">
        <v>13</v>
      </c>
    </row>
    <row r="176" spans="1:14" ht="75" x14ac:dyDescent="0.25">
      <c r="A176" s="47" t="s">
        <v>873</v>
      </c>
      <c r="B176" s="41" t="s">
        <v>791</v>
      </c>
      <c r="C176" s="41" t="s">
        <v>874</v>
      </c>
      <c r="D176" s="39" t="s">
        <v>883</v>
      </c>
      <c r="E176" s="38" t="s">
        <v>875</v>
      </c>
      <c r="F176" s="145">
        <v>42587</v>
      </c>
      <c r="G176" s="169">
        <v>20250000</v>
      </c>
      <c r="H176" s="39" t="s">
        <v>812</v>
      </c>
      <c r="I176" s="39"/>
      <c r="J176" s="39"/>
      <c r="K176" s="45">
        <v>42591</v>
      </c>
      <c r="L176" s="45">
        <v>42727</v>
      </c>
      <c r="M176" s="83">
        <v>1</v>
      </c>
      <c r="N176" s="41" t="s">
        <v>266</v>
      </c>
    </row>
    <row r="177" spans="1:14" ht="105" x14ac:dyDescent="0.25">
      <c r="A177" s="47" t="s">
        <v>879</v>
      </c>
      <c r="B177" s="41" t="s">
        <v>791</v>
      </c>
      <c r="C177" s="41" t="s">
        <v>806</v>
      </c>
      <c r="D177" s="39" t="s">
        <v>286</v>
      </c>
      <c r="E177" s="38" t="s">
        <v>880</v>
      </c>
      <c r="F177" s="145">
        <v>42590</v>
      </c>
      <c r="G177" s="169" t="s">
        <v>884</v>
      </c>
      <c r="H177" s="39" t="s">
        <v>249</v>
      </c>
      <c r="I177" s="41" t="s">
        <v>1007</v>
      </c>
      <c r="J177" s="41"/>
      <c r="K177" s="45">
        <v>42590</v>
      </c>
      <c r="L177" s="45">
        <v>42620</v>
      </c>
      <c r="M177" s="83">
        <v>1</v>
      </c>
      <c r="N177" s="41" t="s">
        <v>885</v>
      </c>
    </row>
    <row r="178" spans="1:14" ht="165" x14ac:dyDescent="0.25">
      <c r="A178" s="47" t="s">
        <v>886</v>
      </c>
      <c r="B178" s="41" t="s">
        <v>301</v>
      </c>
      <c r="C178" s="41" t="s">
        <v>887</v>
      </c>
      <c r="D178" s="39" t="s">
        <v>907</v>
      </c>
      <c r="E178" s="38" t="s">
        <v>888</v>
      </c>
      <c r="F178" s="145">
        <v>42592</v>
      </c>
      <c r="G178" s="169">
        <v>932869900</v>
      </c>
      <c r="H178" s="39" t="s">
        <v>812</v>
      </c>
      <c r="I178" s="39"/>
      <c r="J178" s="39"/>
      <c r="K178" s="45">
        <v>42598</v>
      </c>
      <c r="L178" s="45">
        <v>42734</v>
      </c>
      <c r="M178" s="83">
        <v>1</v>
      </c>
      <c r="N178" s="41" t="s">
        <v>908</v>
      </c>
    </row>
    <row r="179" spans="1:14" ht="90" x14ac:dyDescent="0.25">
      <c r="A179" s="47" t="s">
        <v>889</v>
      </c>
      <c r="B179" s="41" t="s">
        <v>791</v>
      </c>
      <c r="C179" s="41" t="s">
        <v>890</v>
      </c>
      <c r="D179" s="39" t="s">
        <v>339</v>
      </c>
      <c r="E179" s="38" t="s">
        <v>891</v>
      </c>
      <c r="F179" s="145">
        <v>42594</v>
      </c>
      <c r="G179" s="169" t="s">
        <v>923</v>
      </c>
      <c r="H179" s="39" t="s">
        <v>812</v>
      </c>
      <c r="I179" s="39"/>
      <c r="J179" s="39"/>
      <c r="K179" s="45">
        <v>42599</v>
      </c>
      <c r="L179" s="45">
        <v>42735</v>
      </c>
      <c r="M179" s="83">
        <v>1</v>
      </c>
      <c r="N179" s="41" t="s">
        <v>13</v>
      </c>
    </row>
    <row r="180" spans="1:14" ht="90" x14ac:dyDescent="0.25">
      <c r="A180" s="47" t="s">
        <v>892</v>
      </c>
      <c r="B180" s="41" t="s">
        <v>653</v>
      </c>
      <c r="C180" s="41" t="s">
        <v>893</v>
      </c>
      <c r="D180" s="39" t="s">
        <v>909</v>
      </c>
      <c r="E180" s="38" t="s">
        <v>894</v>
      </c>
      <c r="F180" s="145">
        <v>42594</v>
      </c>
      <c r="G180" s="169">
        <v>14745600</v>
      </c>
      <c r="H180" s="39" t="s">
        <v>910</v>
      </c>
      <c r="I180" s="39"/>
      <c r="J180" s="39"/>
      <c r="K180" s="45">
        <v>42599</v>
      </c>
      <c r="L180" s="45">
        <v>42735</v>
      </c>
      <c r="M180" s="83">
        <v>1</v>
      </c>
      <c r="N180" s="41" t="s">
        <v>911</v>
      </c>
    </row>
    <row r="181" spans="1:14" ht="75" x14ac:dyDescent="0.25">
      <c r="A181" s="47" t="s">
        <v>895</v>
      </c>
      <c r="B181" s="41" t="s">
        <v>189</v>
      </c>
      <c r="C181" s="38" t="s">
        <v>896</v>
      </c>
      <c r="D181" s="39" t="s">
        <v>131</v>
      </c>
      <c r="E181" s="38" t="s">
        <v>897</v>
      </c>
      <c r="F181" s="145">
        <v>42594</v>
      </c>
      <c r="G181" s="169">
        <v>3039955147</v>
      </c>
      <c r="H181" s="39" t="s">
        <v>918</v>
      </c>
      <c r="I181" s="39"/>
      <c r="J181" s="39"/>
      <c r="K181" s="45">
        <v>42598</v>
      </c>
      <c r="L181" s="45">
        <v>42735</v>
      </c>
      <c r="M181" s="83">
        <v>1</v>
      </c>
      <c r="N181" s="41" t="s">
        <v>224</v>
      </c>
    </row>
    <row r="182" spans="1:14" ht="105" x14ac:dyDescent="0.25">
      <c r="A182" s="47" t="s">
        <v>898</v>
      </c>
      <c r="B182" s="41" t="s">
        <v>189</v>
      </c>
      <c r="C182" s="41" t="s">
        <v>899</v>
      </c>
      <c r="D182" s="39" t="s">
        <v>915</v>
      </c>
      <c r="E182" s="38" t="s">
        <v>900</v>
      </c>
      <c r="F182" s="145">
        <v>42594</v>
      </c>
      <c r="G182" s="169">
        <v>700000000</v>
      </c>
      <c r="H182" s="41" t="s">
        <v>916</v>
      </c>
      <c r="I182" s="39"/>
      <c r="J182" s="39"/>
      <c r="K182" s="45">
        <v>42598</v>
      </c>
      <c r="L182" s="45">
        <v>42735</v>
      </c>
      <c r="M182" s="83">
        <v>1</v>
      </c>
      <c r="N182" s="41" t="s">
        <v>917</v>
      </c>
    </row>
    <row r="183" spans="1:14" ht="90" x14ac:dyDescent="0.25">
      <c r="A183" s="168" t="s">
        <v>901</v>
      </c>
      <c r="B183" s="31" t="s">
        <v>921</v>
      </c>
      <c r="C183" s="31" t="s">
        <v>902</v>
      </c>
      <c r="D183" s="51" t="s">
        <v>930</v>
      </c>
      <c r="E183" s="55" t="s">
        <v>903</v>
      </c>
      <c r="F183" s="145">
        <v>42594</v>
      </c>
      <c r="G183" s="26">
        <v>13048000</v>
      </c>
      <c r="H183" s="31" t="s">
        <v>931</v>
      </c>
      <c r="I183" s="51"/>
      <c r="J183" s="51"/>
      <c r="K183" s="52">
        <v>42599</v>
      </c>
      <c r="L183" s="52">
        <v>42735</v>
      </c>
      <c r="M183" s="83">
        <v>1</v>
      </c>
      <c r="N183" s="31" t="s">
        <v>932</v>
      </c>
    </row>
    <row r="184" spans="1:14" ht="60" x14ac:dyDescent="0.25">
      <c r="A184" s="168" t="s">
        <v>904</v>
      </c>
      <c r="B184" s="31" t="s">
        <v>921</v>
      </c>
      <c r="C184" s="31" t="s">
        <v>905</v>
      </c>
      <c r="D184" s="51" t="s">
        <v>933</v>
      </c>
      <c r="E184" s="55" t="s">
        <v>906</v>
      </c>
      <c r="F184" s="145">
        <v>42594</v>
      </c>
      <c r="G184" s="26">
        <v>6884999</v>
      </c>
      <c r="H184" s="51" t="s">
        <v>925</v>
      </c>
      <c r="I184" s="51"/>
      <c r="J184" s="51"/>
      <c r="K184" s="52">
        <v>42600</v>
      </c>
      <c r="L184" s="52">
        <v>42735</v>
      </c>
      <c r="M184" s="83">
        <v>1</v>
      </c>
      <c r="N184" s="31" t="s">
        <v>932</v>
      </c>
    </row>
    <row r="185" spans="1:14" ht="90" x14ac:dyDescent="0.25">
      <c r="A185" s="168" t="s">
        <v>912</v>
      </c>
      <c r="B185" s="31" t="s">
        <v>653</v>
      </c>
      <c r="C185" s="31" t="s">
        <v>913</v>
      </c>
      <c r="D185" s="51" t="s">
        <v>924</v>
      </c>
      <c r="E185" s="55" t="s">
        <v>914</v>
      </c>
      <c r="F185" s="145">
        <v>42599</v>
      </c>
      <c r="G185" s="26">
        <v>26550000</v>
      </c>
      <c r="H185" s="51" t="s">
        <v>925</v>
      </c>
      <c r="I185" s="51"/>
      <c r="J185" s="51"/>
      <c r="K185" s="52">
        <v>42600</v>
      </c>
      <c r="L185" s="52">
        <v>42735</v>
      </c>
      <c r="M185" s="83">
        <v>1</v>
      </c>
      <c r="N185" s="31" t="s">
        <v>926</v>
      </c>
    </row>
    <row r="186" spans="1:14" ht="75" x14ac:dyDescent="0.25">
      <c r="A186" s="47" t="s">
        <v>919</v>
      </c>
      <c r="B186" s="41" t="s">
        <v>426</v>
      </c>
      <c r="C186" s="41" t="s">
        <v>920</v>
      </c>
      <c r="D186" s="39" t="s">
        <v>934</v>
      </c>
      <c r="E186" s="39"/>
      <c r="F186" s="145">
        <v>42601</v>
      </c>
      <c r="G186" s="169">
        <v>17578125</v>
      </c>
      <c r="H186" s="39" t="s">
        <v>168</v>
      </c>
      <c r="I186" s="39"/>
      <c r="J186" s="39"/>
      <c r="K186" s="45">
        <v>42604</v>
      </c>
      <c r="L186" s="45">
        <v>42725</v>
      </c>
      <c r="M186" s="83">
        <v>1</v>
      </c>
      <c r="N186" s="41" t="s">
        <v>935</v>
      </c>
    </row>
    <row r="187" spans="1:14" ht="75" x14ac:dyDescent="0.25">
      <c r="A187" s="47" t="s">
        <v>927</v>
      </c>
      <c r="B187" s="41" t="s">
        <v>356</v>
      </c>
      <c r="C187" s="41" t="s">
        <v>928</v>
      </c>
      <c r="D187" s="39" t="s">
        <v>964</v>
      </c>
      <c r="E187" s="38" t="s">
        <v>929</v>
      </c>
      <c r="F187" s="145">
        <v>42604</v>
      </c>
      <c r="G187" s="169">
        <v>40641528</v>
      </c>
      <c r="H187" s="39" t="s">
        <v>249</v>
      </c>
      <c r="I187" s="39"/>
      <c r="J187" s="39"/>
      <c r="K187" s="45">
        <v>42607</v>
      </c>
      <c r="L187" s="45">
        <v>42637</v>
      </c>
      <c r="M187" s="83">
        <v>1</v>
      </c>
      <c r="N187" s="41" t="s">
        <v>965</v>
      </c>
    </row>
    <row r="188" spans="1:14" ht="90" x14ac:dyDescent="0.25">
      <c r="A188" s="47" t="s">
        <v>936</v>
      </c>
      <c r="B188" s="41" t="s">
        <v>401</v>
      </c>
      <c r="C188" s="47" t="s">
        <v>937</v>
      </c>
      <c r="D188" s="39" t="s">
        <v>49</v>
      </c>
      <c r="E188" s="38" t="s">
        <v>938</v>
      </c>
      <c r="F188" s="145">
        <v>42606</v>
      </c>
      <c r="G188" s="169">
        <v>2134400</v>
      </c>
      <c r="H188" s="39" t="s">
        <v>966</v>
      </c>
      <c r="I188" s="39"/>
      <c r="J188" s="39"/>
      <c r="K188" s="45">
        <v>42608</v>
      </c>
      <c r="L188" s="45">
        <v>42615</v>
      </c>
      <c r="M188" s="83">
        <v>1</v>
      </c>
      <c r="N188" s="41" t="s">
        <v>967</v>
      </c>
    </row>
    <row r="189" spans="1:14" ht="75" x14ac:dyDescent="0.25">
      <c r="A189" s="47" t="s">
        <v>939</v>
      </c>
      <c r="B189" s="41" t="s">
        <v>653</v>
      </c>
      <c r="C189" s="38" t="s">
        <v>940</v>
      </c>
      <c r="D189" s="39" t="s">
        <v>968</v>
      </c>
      <c r="E189" s="38" t="s">
        <v>941</v>
      </c>
      <c r="F189" s="79">
        <v>42608</v>
      </c>
      <c r="G189" s="169">
        <v>173429280</v>
      </c>
      <c r="H189" s="39" t="s">
        <v>168</v>
      </c>
      <c r="I189" s="39"/>
      <c r="J189" s="39"/>
      <c r="K189" s="45">
        <v>42614</v>
      </c>
      <c r="L189" s="45">
        <v>42735</v>
      </c>
      <c r="M189" s="83">
        <v>1</v>
      </c>
      <c r="N189" s="41" t="s">
        <v>969</v>
      </c>
    </row>
    <row r="190" spans="1:14" ht="75" x14ac:dyDescent="0.25">
      <c r="A190" s="47" t="s">
        <v>942</v>
      </c>
      <c r="B190" s="41" t="s">
        <v>653</v>
      </c>
      <c r="C190" s="38" t="s">
        <v>943</v>
      </c>
      <c r="D190" s="39" t="s">
        <v>984</v>
      </c>
      <c r="E190" s="38" t="s">
        <v>944</v>
      </c>
      <c r="F190" s="79">
        <v>42608</v>
      </c>
      <c r="G190" s="169">
        <v>3150119352</v>
      </c>
      <c r="H190" s="39" t="s">
        <v>985</v>
      </c>
      <c r="I190" s="39"/>
      <c r="J190" s="39"/>
      <c r="K190" s="45">
        <v>42614</v>
      </c>
      <c r="L190" s="45">
        <v>42735</v>
      </c>
      <c r="M190" s="83">
        <v>1</v>
      </c>
      <c r="N190" s="41" t="s">
        <v>969</v>
      </c>
    </row>
    <row r="191" spans="1:14" ht="75" x14ac:dyDescent="0.25">
      <c r="A191" s="47" t="s">
        <v>946</v>
      </c>
      <c r="B191" s="41" t="s">
        <v>653</v>
      </c>
      <c r="C191" s="38" t="s">
        <v>947</v>
      </c>
      <c r="D191" s="39" t="s">
        <v>973</v>
      </c>
      <c r="E191" s="38" t="s">
        <v>945</v>
      </c>
      <c r="F191" s="79">
        <v>42608</v>
      </c>
      <c r="G191" s="169" t="s">
        <v>974</v>
      </c>
      <c r="H191" s="39" t="s">
        <v>168</v>
      </c>
      <c r="I191" s="39"/>
      <c r="J191" s="39"/>
      <c r="K191" s="45">
        <v>42614</v>
      </c>
      <c r="L191" s="45">
        <v>42735</v>
      </c>
      <c r="M191" s="83">
        <v>1</v>
      </c>
      <c r="N191" s="41" t="s">
        <v>969</v>
      </c>
    </row>
    <row r="192" spans="1:14" ht="75" x14ac:dyDescent="0.25">
      <c r="A192" s="47" t="s">
        <v>948</v>
      </c>
      <c r="B192" s="41" t="s">
        <v>653</v>
      </c>
      <c r="C192" s="38" t="s">
        <v>949</v>
      </c>
      <c r="D192" s="39" t="s">
        <v>972</v>
      </c>
      <c r="E192" s="38" t="s">
        <v>950</v>
      </c>
      <c r="F192" s="145">
        <v>42612</v>
      </c>
      <c r="G192" s="169">
        <v>348000000</v>
      </c>
      <c r="H192" s="39" t="s">
        <v>168</v>
      </c>
      <c r="I192" s="39"/>
      <c r="J192" s="39"/>
      <c r="K192" s="45">
        <v>42614</v>
      </c>
      <c r="L192" s="45">
        <v>42735</v>
      </c>
      <c r="M192" s="83">
        <v>1</v>
      </c>
      <c r="N192" s="41" t="s">
        <v>969</v>
      </c>
    </row>
    <row r="193" spans="1:14" ht="90" x14ac:dyDescent="0.25">
      <c r="A193" s="47" t="s">
        <v>951</v>
      </c>
      <c r="B193" s="41" t="s">
        <v>401</v>
      </c>
      <c r="C193" s="38" t="s">
        <v>952</v>
      </c>
      <c r="D193" s="39" t="s">
        <v>983</v>
      </c>
      <c r="E193" s="38" t="s">
        <v>953</v>
      </c>
      <c r="F193" s="145">
        <v>42613</v>
      </c>
      <c r="G193" s="169">
        <v>10183333</v>
      </c>
      <c r="H193" s="39" t="s">
        <v>168</v>
      </c>
      <c r="I193" s="39"/>
      <c r="J193" s="39"/>
      <c r="K193" s="45">
        <v>42614</v>
      </c>
      <c r="L193" s="45">
        <v>42735</v>
      </c>
      <c r="M193" s="83">
        <v>1</v>
      </c>
      <c r="N193" s="41" t="s">
        <v>56</v>
      </c>
    </row>
    <row r="194" spans="1:14" ht="90" x14ac:dyDescent="0.25">
      <c r="A194" s="47" t="s">
        <v>955</v>
      </c>
      <c r="B194" s="41" t="s">
        <v>401</v>
      </c>
      <c r="C194" s="38" t="s">
        <v>956</v>
      </c>
      <c r="D194" s="39" t="s">
        <v>975</v>
      </c>
      <c r="E194" s="38" t="s">
        <v>954</v>
      </c>
      <c r="F194" s="145">
        <v>42613</v>
      </c>
      <c r="G194" s="169">
        <v>9944661</v>
      </c>
      <c r="H194" s="39" t="s">
        <v>168</v>
      </c>
      <c r="I194" s="39"/>
      <c r="J194" s="39"/>
      <c r="K194" s="45">
        <v>42614</v>
      </c>
      <c r="L194" s="45">
        <v>42735</v>
      </c>
      <c r="M194" s="83">
        <v>1</v>
      </c>
      <c r="N194" s="41" t="s">
        <v>56</v>
      </c>
    </row>
    <row r="195" spans="1:14" ht="90" x14ac:dyDescent="0.25">
      <c r="A195" s="47" t="s">
        <v>957</v>
      </c>
      <c r="B195" s="41" t="s">
        <v>489</v>
      </c>
      <c r="C195" s="38" t="s">
        <v>958</v>
      </c>
      <c r="D195" s="39" t="s">
        <v>989</v>
      </c>
      <c r="E195" s="38" t="s">
        <v>959</v>
      </c>
      <c r="F195" s="145">
        <v>42613</v>
      </c>
      <c r="G195" s="169">
        <v>174000000</v>
      </c>
      <c r="H195" s="39" t="s">
        <v>168</v>
      </c>
      <c r="I195" s="39"/>
      <c r="J195" s="39"/>
      <c r="K195" s="45">
        <v>42614</v>
      </c>
      <c r="L195" s="45">
        <v>42735</v>
      </c>
      <c r="M195" s="83">
        <v>1</v>
      </c>
      <c r="N195" s="41" t="s">
        <v>990</v>
      </c>
    </row>
    <row r="196" spans="1:14" ht="75" x14ac:dyDescent="0.25">
      <c r="A196" s="47" t="s">
        <v>960</v>
      </c>
      <c r="B196" s="41" t="s">
        <v>134</v>
      </c>
      <c r="C196" s="41" t="s">
        <v>806</v>
      </c>
      <c r="D196" s="39" t="s">
        <v>286</v>
      </c>
      <c r="E196" s="39"/>
      <c r="F196" s="145">
        <v>42613</v>
      </c>
      <c r="G196" s="169" t="s">
        <v>976</v>
      </c>
      <c r="H196" s="39" t="s">
        <v>168</v>
      </c>
      <c r="I196" s="39"/>
      <c r="J196" s="39"/>
      <c r="K196" s="45">
        <v>42614</v>
      </c>
      <c r="L196" s="45">
        <v>42735</v>
      </c>
      <c r="M196" s="83">
        <v>1</v>
      </c>
      <c r="N196" s="41" t="s">
        <v>977</v>
      </c>
    </row>
    <row r="197" spans="1:14" ht="120" x14ac:dyDescent="0.25">
      <c r="A197" s="47" t="s">
        <v>961</v>
      </c>
      <c r="B197" s="41" t="s">
        <v>489</v>
      </c>
      <c r="C197" s="41" t="s">
        <v>962</v>
      </c>
      <c r="D197" s="39" t="s">
        <v>987</v>
      </c>
      <c r="E197" s="38" t="s">
        <v>963</v>
      </c>
      <c r="F197" s="145">
        <v>42613</v>
      </c>
      <c r="G197" s="169" t="s">
        <v>174</v>
      </c>
      <c r="H197" s="39" t="s">
        <v>187</v>
      </c>
      <c r="I197" s="39"/>
      <c r="J197" s="39"/>
      <c r="K197" s="45">
        <v>42614</v>
      </c>
      <c r="L197" s="45">
        <v>42978</v>
      </c>
      <c r="M197" s="83" t="s">
        <v>1182</v>
      </c>
      <c r="N197" s="41" t="s">
        <v>988</v>
      </c>
    </row>
    <row r="198" spans="1:14" ht="135" x14ac:dyDescent="0.25">
      <c r="A198" s="47" t="s">
        <v>970</v>
      </c>
      <c r="B198" s="41" t="s">
        <v>791</v>
      </c>
      <c r="C198" s="41" t="s">
        <v>487</v>
      </c>
      <c r="D198" s="39" t="s">
        <v>248</v>
      </c>
      <c r="E198" s="38" t="s">
        <v>971</v>
      </c>
      <c r="F198" s="145">
        <v>42613</v>
      </c>
      <c r="G198" s="169">
        <v>366718303</v>
      </c>
      <c r="H198" s="39" t="s">
        <v>168</v>
      </c>
      <c r="I198" s="39"/>
      <c r="J198" s="39"/>
      <c r="K198" s="45">
        <v>42614</v>
      </c>
      <c r="L198" s="45">
        <v>42735</v>
      </c>
      <c r="M198" s="83">
        <v>1</v>
      </c>
      <c r="N198" s="41" t="s">
        <v>737</v>
      </c>
    </row>
    <row r="199" spans="1:14" ht="60" x14ac:dyDescent="0.25">
      <c r="A199" s="47" t="s">
        <v>978</v>
      </c>
      <c r="B199" s="41" t="s">
        <v>489</v>
      </c>
      <c r="C199" s="41" t="s">
        <v>487</v>
      </c>
      <c r="D199" s="39" t="s">
        <v>248</v>
      </c>
      <c r="E199" s="38" t="s">
        <v>979</v>
      </c>
      <c r="F199" s="145">
        <v>42613</v>
      </c>
      <c r="G199" s="169">
        <v>20880000</v>
      </c>
      <c r="H199" s="39" t="s">
        <v>168</v>
      </c>
      <c r="I199" s="39"/>
      <c r="J199" s="39"/>
      <c r="K199" s="45">
        <v>42614</v>
      </c>
      <c r="L199" s="45">
        <v>42735</v>
      </c>
      <c r="M199" s="83">
        <v>1</v>
      </c>
      <c r="N199" s="41" t="s">
        <v>710</v>
      </c>
    </row>
    <row r="200" spans="1:14" ht="165" x14ac:dyDescent="0.25">
      <c r="A200" s="47" t="s">
        <v>980</v>
      </c>
      <c r="B200" s="41" t="s">
        <v>489</v>
      </c>
      <c r="C200" s="41" t="s">
        <v>981</v>
      </c>
      <c r="D200" s="39" t="s">
        <v>991</v>
      </c>
      <c r="E200" s="38" t="s">
        <v>982</v>
      </c>
      <c r="F200" s="145">
        <v>42614</v>
      </c>
      <c r="G200" s="169">
        <v>30073000</v>
      </c>
      <c r="H200" s="39" t="s">
        <v>992</v>
      </c>
      <c r="I200" s="39"/>
      <c r="J200" s="39"/>
      <c r="K200" s="45">
        <v>42615</v>
      </c>
      <c r="L200" s="45">
        <v>42735</v>
      </c>
      <c r="M200" s="83">
        <v>1</v>
      </c>
      <c r="N200" s="41" t="s">
        <v>993</v>
      </c>
    </row>
    <row r="201" spans="1:14" ht="75" x14ac:dyDescent="0.25">
      <c r="A201" s="47" t="s">
        <v>996</v>
      </c>
      <c r="B201" s="41" t="s">
        <v>426</v>
      </c>
      <c r="C201" s="38" t="s">
        <v>997</v>
      </c>
      <c r="D201" s="39" t="s">
        <v>1012</v>
      </c>
      <c r="E201" s="41" t="s">
        <v>998</v>
      </c>
      <c r="F201" s="145">
        <v>42620</v>
      </c>
      <c r="G201" s="169">
        <v>12000000</v>
      </c>
      <c r="H201" s="39" t="s">
        <v>768</v>
      </c>
      <c r="I201" s="39"/>
      <c r="J201" s="39"/>
      <c r="K201" s="45">
        <v>42620</v>
      </c>
      <c r="L201" s="45">
        <v>42649</v>
      </c>
      <c r="M201" s="83">
        <v>1</v>
      </c>
      <c r="N201" s="41" t="s">
        <v>935</v>
      </c>
    </row>
    <row r="202" spans="1:14" ht="75" x14ac:dyDescent="0.25">
      <c r="A202" s="47" t="s">
        <v>999</v>
      </c>
      <c r="B202" s="41" t="s">
        <v>653</v>
      </c>
      <c r="C202" s="38" t="s">
        <v>1000</v>
      </c>
      <c r="D202" s="39" t="s">
        <v>1005</v>
      </c>
      <c r="E202" s="39"/>
      <c r="F202" s="145">
        <v>42620</v>
      </c>
      <c r="G202" s="169">
        <v>400000000</v>
      </c>
      <c r="H202" s="39" t="s">
        <v>1006</v>
      </c>
      <c r="I202" s="39"/>
      <c r="J202" s="39"/>
      <c r="K202" s="45">
        <v>42622</v>
      </c>
      <c r="L202" s="45">
        <v>42735</v>
      </c>
      <c r="M202" s="83">
        <v>1</v>
      </c>
      <c r="N202" s="41" t="s">
        <v>969</v>
      </c>
    </row>
    <row r="203" spans="1:14" ht="409.5" x14ac:dyDescent="0.25">
      <c r="A203" s="168" t="s">
        <v>1002</v>
      </c>
      <c r="B203" s="31" t="s">
        <v>301</v>
      </c>
      <c r="C203" s="55" t="s">
        <v>1003</v>
      </c>
      <c r="D203" s="31" t="s">
        <v>1013</v>
      </c>
      <c r="E203" s="31" t="s">
        <v>1004</v>
      </c>
      <c r="F203" s="145">
        <v>42621</v>
      </c>
      <c r="G203" s="26">
        <v>383964583</v>
      </c>
      <c r="H203" s="51" t="s">
        <v>1014</v>
      </c>
      <c r="I203" s="51"/>
      <c r="J203" s="51"/>
      <c r="K203" s="52">
        <v>42629</v>
      </c>
      <c r="L203" s="52">
        <v>42735</v>
      </c>
      <c r="M203" s="83">
        <v>1</v>
      </c>
      <c r="N203" s="31" t="s">
        <v>1015</v>
      </c>
    </row>
    <row r="204" spans="1:14" ht="60" x14ac:dyDescent="0.25">
      <c r="A204" s="47" t="s">
        <v>1009</v>
      </c>
      <c r="B204" s="41" t="s">
        <v>489</v>
      </c>
      <c r="C204" s="38" t="s">
        <v>1010</v>
      </c>
      <c r="D204" s="39" t="s">
        <v>1022</v>
      </c>
      <c r="E204" s="41" t="s">
        <v>1011</v>
      </c>
      <c r="F204" s="145">
        <v>42626</v>
      </c>
      <c r="G204" s="169">
        <v>3165000</v>
      </c>
      <c r="H204" s="41" t="s">
        <v>1023</v>
      </c>
      <c r="I204" s="39"/>
      <c r="J204" s="39"/>
      <c r="K204" s="45">
        <v>42628</v>
      </c>
      <c r="L204" s="45">
        <v>42630</v>
      </c>
      <c r="M204" s="83">
        <v>1</v>
      </c>
      <c r="N204" s="41" t="s">
        <v>1024</v>
      </c>
    </row>
    <row r="205" spans="1:14" ht="165" x14ac:dyDescent="0.25">
      <c r="A205" s="47" t="s">
        <v>1017</v>
      </c>
      <c r="B205" s="41" t="s">
        <v>401</v>
      </c>
      <c r="C205" s="38" t="s">
        <v>1018</v>
      </c>
      <c r="D205" s="39" t="s">
        <v>1028</v>
      </c>
      <c r="E205" s="41" t="s">
        <v>1019</v>
      </c>
      <c r="F205" s="145">
        <v>42627</v>
      </c>
      <c r="G205" s="169">
        <v>9944661</v>
      </c>
      <c r="H205" s="39" t="s">
        <v>1014</v>
      </c>
      <c r="I205" s="39"/>
      <c r="J205" s="39"/>
      <c r="K205" s="45">
        <v>42629</v>
      </c>
      <c r="L205" s="45">
        <v>42735</v>
      </c>
      <c r="M205" s="83">
        <v>1</v>
      </c>
      <c r="N205" s="41" t="s">
        <v>1029</v>
      </c>
    </row>
    <row r="206" spans="1:14" ht="60" x14ac:dyDescent="0.25">
      <c r="A206" s="47" t="s">
        <v>1020</v>
      </c>
      <c r="B206" s="41" t="s">
        <v>653</v>
      </c>
      <c r="C206" s="38" t="s">
        <v>1021</v>
      </c>
      <c r="D206" s="39" t="s">
        <v>1025</v>
      </c>
      <c r="E206" s="39"/>
      <c r="F206" s="145">
        <v>42628</v>
      </c>
      <c r="G206" s="169">
        <v>684110109</v>
      </c>
      <c r="H206" s="39" t="s">
        <v>1026</v>
      </c>
      <c r="I206" s="39"/>
      <c r="J206" s="39"/>
      <c r="K206" s="45">
        <v>42629</v>
      </c>
      <c r="L206" s="45">
        <v>42734</v>
      </c>
      <c r="M206" s="83">
        <v>1</v>
      </c>
      <c r="N206" s="41" t="s">
        <v>1027</v>
      </c>
    </row>
    <row r="207" spans="1:14" ht="105" x14ac:dyDescent="0.25">
      <c r="A207" s="47" t="s">
        <v>1047</v>
      </c>
      <c r="B207" s="41" t="s">
        <v>107</v>
      </c>
      <c r="C207" s="38" t="s">
        <v>1030</v>
      </c>
      <c r="D207" s="39" t="s">
        <v>1044</v>
      </c>
      <c r="E207" s="41" t="s">
        <v>1031</v>
      </c>
      <c r="F207" s="145">
        <v>42629</v>
      </c>
      <c r="G207" s="169" t="s">
        <v>1046</v>
      </c>
      <c r="H207" s="39" t="s">
        <v>1045</v>
      </c>
      <c r="I207" s="41" t="s">
        <v>1077</v>
      </c>
      <c r="J207" s="41"/>
      <c r="K207" s="45">
        <v>42629</v>
      </c>
      <c r="L207" s="45">
        <v>42643</v>
      </c>
      <c r="M207" s="83">
        <v>1</v>
      </c>
      <c r="N207" s="41" t="s">
        <v>885</v>
      </c>
    </row>
    <row r="208" spans="1:14" ht="90" x14ac:dyDescent="0.25">
      <c r="A208" s="47" t="s">
        <v>1032</v>
      </c>
      <c r="B208" s="41" t="s">
        <v>401</v>
      </c>
      <c r="C208" s="38" t="s">
        <v>1033</v>
      </c>
      <c r="D208" s="39" t="s">
        <v>1048</v>
      </c>
      <c r="E208" s="38" t="s">
        <v>1034</v>
      </c>
      <c r="F208" s="145">
        <v>42634</v>
      </c>
      <c r="G208" s="169">
        <v>6260000</v>
      </c>
      <c r="H208" s="39" t="s">
        <v>249</v>
      </c>
      <c r="I208" s="39"/>
      <c r="J208" s="39"/>
      <c r="K208" s="45">
        <v>42639</v>
      </c>
      <c r="L208" s="45">
        <v>42668</v>
      </c>
      <c r="M208" s="83">
        <v>1</v>
      </c>
      <c r="N208" s="41" t="s">
        <v>1049</v>
      </c>
    </row>
    <row r="209" spans="1:14" ht="105" x14ac:dyDescent="0.25">
      <c r="A209" s="47" t="s">
        <v>1035</v>
      </c>
      <c r="B209" s="41" t="s">
        <v>165</v>
      </c>
      <c r="C209" s="38" t="s">
        <v>1036</v>
      </c>
      <c r="D209" s="39" t="s">
        <v>1060</v>
      </c>
      <c r="E209" s="38" t="s">
        <v>1037</v>
      </c>
      <c r="F209" s="145">
        <v>42634</v>
      </c>
      <c r="G209" s="169">
        <v>1971000</v>
      </c>
      <c r="H209" s="39" t="s">
        <v>50</v>
      </c>
      <c r="I209" s="39"/>
      <c r="J209" s="39"/>
      <c r="K209" s="45">
        <v>42636</v>
      </c>
      <c r="L209" s="45">
        <v>42726</v>
      </c>
      <c r="M209" s="83">
        <v>1</v>
      </c>
      <c r="N209" s="41" t="s">
        <v>851</v>
      </c>
    </row>
    <row r="210" spans="1:14" ht="150" x14ac:dyDescent="0.25">
      <c r="A210" s="47" t="s">
        <v>1038</v>
      </c>
      <c r="B210" s="41" t="s">
        <v>1050</v>
      </c>
      <c r="C210" s="38" t="s">
        <v>1039</v>
      </c>
      <c r="D210" s="39" t="s">
        <v>144</v>
      </c>
      <c r="E210" s="38" t="s">
        <v>1040</v>
      </c>
      <c r="F210" s="145">
        <v>42636</v>
      </c>
      <c r="G210" s="169">
        <v>30000000</v>
      </c>
      <c r="H210" s="39" t="s">
        <v>50</v>
      </c>
      <c r="I210" s="39"/>
      <c r="J210" s="39"/>
      <c r="K210" s="45">
        <v>42639</v>
      </c>
      <c r="L210" s="45">
        <v>42729</v>
      </c>
      <c r="M210" s="83">
        <v>1</v>
      </c>
      <c r="N210" s="41" t="s">
        <v>1051</v>
      </c>
    </row>
    <row r="211" spans="1:14" ht="75" x14ac:dyDescent="0.25">
      <c r="A211" s="47" t="s">
        <v>1041</v>
      </c>
      <c r="B211" s="41" t="s">
        <v>653</v>
      </c>
      <c r="C211" s="38" t="s">
        <v>1042</v>
      </c>
      <c r="D211" s="39" t="s">
        <v>1061</v>
      </c>
      <c r="E211" s="38" t="s">
        <v>1043</v>
      </c>
      <c r="F211" s="145">
        <v>42636</v>
      </c>
      <c r="G211" s="169">
        <v>230195063</v>
      </c>
      <c r="H211" s="39" t="s">
        <v>50</v>
      </c>
      <c r="I211" s="39"/>
      <c r="J211" s="39"/>
      <c r="K211" s="45">
        <v>42639</v>
      </c>
      <c r="L211" s="45">
        <v>42729</v>
      </c>
      <c r="M211" s="83">
        <v>1</v>
      </c>
      <c r="N211" s="41" t="s">
        <v>1062</v>
      </c>
    </row>
    <row r="212" spans="1:14" ht="105" x14ac:dyDescent="0.25">
      <c r="A212" s="168" t="s">
        <v>1052</v>
      </c>
      <c r="B212" s="31" t="s">
        <v>165</v>
      </c>
      <c r="C212" s="55" t="s">
        <v>1053</v>
      </c>
      <c r="D212" s="51" t="s">
        <v>1063</v>
      </c>
      <c r="E212" s="55" t="s">
        <v>1054</v>
      </c>
      <c r="F212" s="145">
        <v>42640</v>
      </c>
      <c r="G212" s="26">
        <v>41015625</v>
      </c>
      <c r="H212" s="51" t="s">
        <v>50</v>
      </c>
      <c r="I212" s="51"/>
      <c r="J212" s="51"/>
      <c r="K212" s="52">
        <v>42641</v>
      </c>
      <c r="L212" s="52">
        <v>42731</v>
      </c>
      <c r="M212" s="83">
        <v>1</v>
      </c>
      <c r="N212" s="31" t="s">
        <v>851</v>
      </c>
    </row>
    <row r="213" spans="1:14" ht="180" x14ac:dyDescent="0.25">
      <c r="A213" s="168" t="s">
        <v>1055</v>
      </c>
      <c r="B213" s="31" t="s">
        <v>791</v>
      </c>
      <c r="C213" s="55" t="s">
        <v>1056</v>
      </c>
      <c r="D213" s="51" t="s">
        <v>253</v>
      </c>
      <c r="E213" s="55" t="s">
        <v>1057</v>
      </c>
      <c r="F213" s="145">
        <v>42640</v>
      </c>
      <c r="G213" s="26" t="s">
        <v>1059</v>
      </c>
      <c r="H213" s="31" t="s">
        <v>1058</v>
      </c>
      <c r="I213" s="51"/>
      <c r="J213" s="51"/>
      <c r="K213" s="52">
        <v>42641</v>
      </c>
      <c r="L213" s="52">
        <v>42643</v>
      </c>
      <c r="M213" s="83">
        <v>1</v>
      </c>
      <c r="N213" s="31" t="s">
        <v>13</v>
      </c>
    </row>
    <row r="214" spans="1:14" ht="75" x14ac:dyDescent="0.25">
      <c r="A214" s="47" t="s">
        <v>1064</v>
      </c>
      <c r="B214" s="41" t="s">
        <v>1070</v>
      </c>
      <c r="C214" s="38" t="s">
        <v>1065</v>
      </c>
      <c r="D214" s="39" t="s">
        <v>1078</v>
      </c>
      <c r="E214" s="38" t="s">
        <v>1066</v>
      </c>
      <c r="F214" s="145">
        <v>42642</v>
      </c>
      <c r="G214" s="169">
        <v>151789000</v>
      </c>
      <c r="H214" s="39" t="s">
        <v>50</v>
      </c>
      <c r="I214" s="39"/>
      <c r="J214" s="39"/>
      <c r="K214" s="45">
        <v>42643</v>
      </c>
      <c r="L214" s="45">
        <v>42733</v>
      </c>
      <c r="M214" s="83">
        <v>1</v>
      </c>
      <c r="N214" s="41" t="s">
        <v>932</v>
      </c>
    </row>
    <row r="215" spans="1:14" ht="120" x14ac:dyDescent="0.25">
      <c r="A215" s="47" t="s">
        <v>1068</v>
      </c>
      <c r="B215" s="41" t="s">
        <v>380</v>
      </c>
      <c r="C215" s="38" t="s">
        <v>1069</v>
      </c>
      <c r="D215" s="39" t="s">
        <v>1079</v>
      </c>
      <c r="E215" s="38" t="s">
        <v>1067</v>
      </c>
      <c r="F215" s="145">
        <v>42643</v>
      </c>
      <c r="G215" s="169">
        <v>56640593</v>
      </c>
      <c r="H215" s="39" t="s">
        <v>50</v>
      </c>
      <c r="I215" s="39"/>
      <c r="J215" s="39"/>
      <c r="K215" s="45">
        <v>42643</v>
      </c>
      <c r="L215" s="45">
        <v>42733</v>
      </c>
      <c r="M215" s="83">
        <v>1</v>
      </c>
      <c r="N215" s="41" t="s">
        <v>1080</v>
      </c>
    </row>
    <row r="216" spans="1:14" ht="105" x14ac:dyDescent="0.25">
      <c r="A216" s="47" t="s">
        <v>1071</v>
      </c>
      <c r="B216" s="41" t="s">
        <v>189</v>
      </c>
      <c r="C216" s="38" t="s">
        <v>1072</v>
      </c>
      <c r="D216" s="39" t="s">
        <v>1081</v>
      </c>
      <c r="E216" s="38" t="s">
        <v>1073</v>
      </c>
      <c r="F216" s="145">
        <v>42643</v>
      </c>
      <c r="G216" s="169" t="s">
        <v>1082</v>
      </c>
      <c r="H216" s="39" t="s">
        <v>50</v>
      </c>
      <c r="I216" s="39"/>
      <c r="J216" s="39"/>
      <c r="K216" s="45">
        <v>42643</v>
      </c>
      <c r="L216" s="45">
        <v>42733</v>
      </c>
      <c r="M216" s="83">
        <v>1</v>
      </c>
      <c r="N216" s="41" t="s">
        <v>319</v>
      </c>
    </row>
    <row r="217" spans="1:14" ht="105" x14ac:dyDescent="0.25">
      <c r="A217" s="47" t="s">
        <v>1076</v>
      </c>
      <c r="B217" s="41" t="s">
        <v>189</v>
      </c>
      <c r="C217" s="38" t="s">
        <v>1075</v>
      </c>
      <c r="D217" s="39" t="s">
        <v>1083</v>
      </c>
      <c r="E217" s="38" t="s">
        <v>1074</v>
      </c>
      <c r="F217" s="145">
        <v>42643</v>
      </c>
      <c r="G217" s="169">
        <v>290000000</v>
      </c>
      <c r="H217" s="39" t="s">
        <v>50</v>
      </c>
      <c r="I217" s="39"/>
      <c r="J217" s="39"/>
      <c r="K217" s="45">
        <v>42644</v>
      </c>
      <c r="L217" s="45">
        <v>42735</v>
      </c>
      <c r="M217" s="83">
        <v>1</v>
      </c>
      <c r="N217" s="41" t="s">
        <v>1084</v>
      </c>
    </row>
    <row r="218" spans="1:14" ht="60" x14ac:dyDescent="0.25">
      <c r="A218" s="170" t="s">
        <v>1085</v>
      </c>
      <c r="B218" s="10" t="s">
        <v>1340</v>
      </c>
      <c r="C218" s="146" t="s">
        <v>759</v>
      </c>
      <c r="D218" s="148" t="s">
        <v>773</v>
      </c>
      <c r="E218" s="146" t="s">
        <v>1086</v>
      </c>
      <c r="F218" s="155">
        <v>42648</v>
      </c>
      <c r="G218" s="161">
        <v>150000000</v>
      </c>
      <c r="H218" s="148" t="s">
        <v>1384</v>
      </c>
      <c r="I218" s="171"/>
      <c r="J218" s="171"/>
      <c r="K218" s="145">
        <v>42648</v>
      </c>
      <c r="L218" s="145">
        <v>42655</v>
      </c>
      <c r="M218" s="83">
        <v>1</v>
      </c>
      <c r="N218" s="171"/>
    </row>
    <row r="219" spans="1:14" ht="60" x14ac:dyDescent="0.25">
      <c r="A219" s="170" t="s">
        <v>1090</v>
      </c>
      <c r="B219" s="31" t="s">
        <v>165</v>
      </c>
      <c r="C219" s="147" t="s">
        <v>1091</v>
      </c>
      <c r="D219" s="148" t="s">
        <v>1101</v>
      </c>
      <c r="E219" s="146" t="s">
        <v>1365</v>
      </c>
      <c r="F219" s="155">
        <v>42653</v>
      </c>
      <c r="G219" s="161">
        <v>11913200</v>
      </c>
      <c r="H219" s="148" t="s">
        <v>1385</v>
      </c>
      <c r="I219" s="10" t="s">
        <v>1402</v>
      </c>
      <c r="J219" s="171"/>
      <c r="K219" s="145">
        <v>42655</v>
      </c>
      <c r="L219" s="145">
        <v>42699</v>
      </c>
      <c r="M219" s="83">
        <v>1</v>
      </c>
      <c r="N219" s="171"/>
    </row>
    <row r="220" spans="1:14" ht="85.5" customHeight="1" x14ac:dyDescent="0.25">
      <c r="A220" s="170" t="s">
        <v>1092</v>
      </c>
      <c r="B220" s="41" t="s">
        <v>653</v>
      </c>
      <c r="C220" s="146" t="s">
        <v>1114</v>
      </c>
      <c r="D220" s="152" t="s">
        <v>1115</v>
      </c>
      <c r="E220" s="172" t="s">
        <v>1093</v>
      </c>
      <c r="F220" s="156">
        <v>42653</v>
      </c>
      <c r="G220" s="173">
        <v>1817445575</v>
      </c>
      <c r="H220" s="148" t="s">
        <v>1386</v>
      </c>
      <c r="I220" s="171"/>
      <c r="J220" s="171"/>
      <c r="K220" s="162">
        <v>42654</v>
      </c>
      <c r="L220" s="162">
        <v>42794</v>
      </c>
      <c r="M220" s="174">
        <v>0.47</v>
      </c>
      <c r="N220" s="171"/>
    </row>
    <row r="221" spans="1:14" ht="48" x14ac:dyDescent="0.25">
      <c r="A221" s="170" t="s">
        <v>1095</v>
      </c>
      <c r="B221" s="10" t="s">
        <v>301</v>
      </c>
      <c r="C221" s="146" t="s">
        <v>1175</v>
      </c>
      <c r="D221" s="148" t="s">
        <v>1103</v>
      </c>
      <c r="E221" s="146" t="s">
        <v>1097</v>
      </c>
      <c r="F221" s="155">
        <v>42655</v>
      </c>
      <c r="G221" s="161">
        <v>9164000</v>
      </c>
      <c r="H221" s="148" t="s">
        <v>1386</v>
      </c>
      <c r="I221" s="171"/>
      <c r="J221" s="171"/>
      <c r="K221" s="145">
        <v>42656</v>
      </c>
      <c r="L221" s="145">
        <v>42735</v>
      </c>
      <c r="M221" s="83">
        <v>1</v>
      </c>
      <c r="N221" s="171"/>
    </row>
    <row r="222" spans="1:14" ht="48" x14ac:dyDescent="0.25">
      <c r="A222" s="170" t="s">
        <v>1098</v>
      </c>
      <c r="B222" s="31" t="s">
        <v>165</v>
      </c>
      <c r="C222" s="146" t="s">
        <v>1099</v>
      </c>
      <c r="D222" s="148" t="s">
        <v>1126</v>
      </c>
      <c r="E222" s="146" t="s">
        <v>1100</v>
      </c>
      <c r="F222" s="155">
        <v>42656</v>
      </c>
      <c r="G222" s="161">
        <v>17682566</v>
      </c>
      <c r="H222" s="148" t="s">
        <v>67</v>
      </c>
      <c r="I222" s="171"/>
      <c r="J222" s="171"/>
      <c r="K222" s="145">
        <v>42662</v>
      </c>
      <c r="L222" s="145">
        <v>42722</v>
      </c>
      <c r="M222" s="83">
        <v>1</v>
      </c>
      <c r="N222" s="171"/>
    </row>
    <row r="223" spans="1:14" ht="60" x14ac:dyDescent="0.25">
      <c r="A223" s="170" t="s">
        <v>1106</v>
      </c>
      <c r="B223" s="41" t="s">
        <v>380</v>
      </c>
      <c r="C223" s="146" t="s">
        <v>1107</v>
      </c>
      <c r="D223" s="148" t="s">
        <v>328</v>
      </c>
      <c r="E223" s="146" t="s">
        <v>1108</v>
      </c>
      <c r="F223" s="155">
        <v>42657</v>
      </c>
      <c r="G223" s="161">
        <v>0</v>
      </c>
      <c r="H223" s="148" t="s">
        <v>1387</v>
      </c>
      <c r="I223" s="171"/>
      <c r="J223" s="171"/>
      <c r="K223" s="145"/>
      <c r="L223" s="145"/>
      <c r="M223" s="171"/>
      <c r="N223" s="171"/>
    </row>
    <row r="224" spans="1:14" ht="132" x14ac:dyDescent="0.25">
      <c r="A224" s="170" t="s">
        <v>1109</v>
      </c>
      <c r="B224" s="41" t="s">
        <v>380</v>
      </c>
      <c r="C224" s="146" t="s">
        <v>1110</v>
      </c>
      <c r="D224" s="148" t="s">
        <v>328</v>
      </c>
      <c r="E224" s="146" t="s">
        <v>1366</v>
      </c>
      <c r="F224" s="155">
        <v>42662</v>
      </c>
      <c r="G224" s="161">
        <v>0</v>
      </c>
      <c r="H224" s="147" t="s">
        <v>1388</v>
      </c>
      <c r="I224" s="171"/>
      <c r="J224" s="171"/>
      <c r="K224" s="145"/>
      <c r="L224" s="145"/>
      <c r="M224" s="171"/>
      <c r="N224" s="171"/>
    </row>
    <row r="225" spans="1:14" ht="48" x14ac:dyDescent="0.25">
      <c r="A225" s="170" t="s">
        <v>1111</v>
      </c>
      <c r="B225" s="10" t="s">
        <v>426</v>
      </c>
      <c r="C225" s="146" t="s">
        <v>1112</v>
      </c>
      <c r="D225" s="148" t="s">
        <v>1341</v>
      </c>
      <c r="E225" s="146" t="s">
        <v>1113</v>
      </c>
      <c r="F225" s="155">
        <v>42662</v>
      </c>
      <c r="G225" s="161">
        <v>44410480</v>
      </c>
      <c r="H225" s="148" t="s">
        <v>249</v>
      </c>
      <c r="I225" s="171"/>
      <c r="J225" s="171"/>
      <c r="K225" s="145">
        <v>42664</v>
      </c>
      <c r="L225" s="145">
        <v>42694</v>
      </c>
      <c r="M225" s="83">
        <v>1</v>
      </c>
      <c r="N225" s="171"/>
    </row>
    <row r="226" spans="1:14" ht="36" x14ac:dyDescent="0.25">
      <c r="A226" s="170" t="s">
        <v>1117</v>
      </c>
      <c r="B226" s="10" t="s">
        <v>1337</v>
      </c>
      <c r="C226" s="146" t="s">
        <v>1314</v>
      </c>
      <c r="D226" s="148" t="s">
        <v>1138</v>
      </c>
      <c r="E226" s="146" t="s">
        <v>1124</v>
      </c>
      <c r="F226" s="155">
        <v>42664</v>
      </c>
      <c r="G226" s="161">
        <v>12000000</v>
      </c>
      <c r="H226" s="147" t="s">
        <v>249</v>
      </c>
      <c r="I226" s="171"/>
      <c r="J226" s="171"/>
      <c r="K226" s="145">
        <v>42668</v>
      </c>
      <c r="L226" s="145">
        <v>42698</v>
      </c>
      <c r="M226" s="83">
        <v>1</v>
      </c>
      <c r="N226" s="171"/>
    </row>
    <row r="227" spans="1:14" ht="60" x14ac:dyDescent="0.25">
      <c r="A227" s="170" t="s">
        <v>1118</v>
      </c>
      <c r="B227" s="41" t="s">
        <v>380</v>
      </c>
      <c r="C227" s="146" t="s">
        <v>1107</v>
      </c>
      <c r="D227" s="148" t="s">
        <v>1342</v>
      </c>
      <c r="E227" s="146" t="s">
        <v>1108</v>
      </c>
      <c r="F227" s="155">
        <v>42667</v>
      </c>
      <c r="G227" s="161">
        <v>17870162</v>
      </c>
      <c r="H227" s="147" t="s">
        <v>1387</v>
      </c>
      <c r="I227" s="171"/>
      <c r="J227" s="171"/>
      <c r="K227" s="145">
        <v>42667</v>
      </c>
      <c r="L227" s="145">
        <v>43031</v>
      </c>
      <c r="M227" s="171" t="s">
        <v>1179</v>
      </c>
      <c r="N227" s="171"/>
    </row>
    <row r="228" spans="1:14" ht="60" x14ac:dyDescent="0.25">
      <c r="A228" s="170" t="s">
        <v>1119</v>
      </c>
      <c r="B228" s="41" t="s">
        <v>189</v>
      </c>
      <c r="C228" s="146" t="s">
        <v>1122</v>
      </c>
      <c r="D228" s="148" t="s">
        <v>277</v>
      </c>
      <c r="E228" s="146" t="s">
        <v>1125</v>
      </c>
      <c r="F228" s="155">
        <v>42667</v>
      </c>
      <c r="G228" s="161">
        <v>11948333</v>
      </c>
      <c r="H228" s="147" t="s">
        <v>1389</v>
      </c>
      <c r="I228" s="171"/>
      <c r="J228" s="171"/>
      <c r="K228" s="145">
        <v>42668</v>
      </c>
      <c r="L228" s="145">
        <v>42735</v>
      </c>
      <c r="M228" s="174">
        <v>1</v>
      </c>
      <c r="N228" s="171"/>
    </row>
    <row r="229" spans="1:14" ht="60" x14ac:dyDescent="0.25">
      <c r="A229" s="170" t="s">
        <v>1120</v>
      </c>
      <c r="B229" s="41" t="s">
        <v>401</v>
      </c>
      <c r="C229" s="146" t="s">
        <v>1315</v>
      </c>
      <c r="D229" s="148" t="s">
        <v>54</v>
      </c>
      <c r="E229" s="146" t="s">
        <v>1134</v>
      </c>
      <c r="F229" s="155">
        <v>42668</v>
      </c>
      <c r="G229" s="161">
        <v>59999720</v>
      </c>
      <c r="H229" s="147" t="s">
        <v>67</v>
      </c>
      <c r="I229" s="171"/>
      <c r="J229" s="171"/>
      <c r="K229" s="145">
        <v>42675</v>
      </c>
      <c r="L229" s="145">
        <v>42735</v>
      </c>
      <c r="M229" s="174">
        <v>1</v>
      </c>
      <c r="N229" s="171"/>
    </row>
    <row r="230" spans="1:14" ht="72" x14ac:dyDescent="0.25">
      <c r="A230" s="170" t="s">
        <v>1130</v>
      </c>
      <c r="B230" s="41" t="s">
        <v>401</v>
      </c>
      <c r="C230" s="146" t="s">
        <v>1131</v>
      </c>
      <c r="D230" s="148" t="s">
        <v>1159</v>
      </c>
      <c r="E230" s="146" t="s">
        <v>1132</v>
      </c>
      <c r="F230" s="155">
        <v>42668</v>
      </c>
      <c r="G230" s="161">
        <v>50000000</v>
      </c>
      <c r="H230" s="147" t="s">
        <v>67</v>
      </c>
      <c r="I230" s="171"/>
      <c r="J230" s="171"/>
      <c r="K230" s="145">
        <v>42670</v>
      </c>
      <c r="L230" s="145">
        <v>42730</v>
      </c>
      <c r="M230" s="174">
        <v>1</v>
      </c>
      <c r="N230" s="171"/>
    </row>
    <row r="231" spans="1:14" ht="36" x14ac:dyDescent="0.25">
      <c r="A231" s="170" t="s">
        <v>1135</v>
      </c>
      <c r="B231" s="10" t="s">
        <v>1070</v>
      </c>
      <c r="C231" s="146" t="s">
        <v>1136</v>
      </c>
      <c r="D231" s="148" t="s">
        <v>1343</v>
      </c>
      <c r="E231" s="146" t="s">
        <v>1137</v>
      </c>
      <c r="F231" s="155">
        <v>42668</v>
      </c>
      <c r="G231" s="161">
        <v>15017940</v>
      </c>
      <c r="H231" s="147" t="s">
        <v>249</v>
      </c>
      <c r="I231" s="171"/>
      <c r="J231" s="171"/>
      <c r="K231" s="145">
        <v>42671</v>
      </c>
      <c r="L231" s="145">
        <v>42701</v>
      </c>
      <c r="M231" s="174">
        <v>1</v>
      </c>
      <c r="N231" s="171"/>
    </row>
    <row r="232" spans="1:14" ht="60" x14ac:dyDescent="0.25">
      <c r="A232" s="170" t="s">
        <v>1144</v>
      </c>
      <c r="B232" s="10" t="s">
        <v>1070</v>
      </c>
      <c r="C232" s="146" t="s">
        <v>1148</v>
      </c>
      <c r="D232" s="152" t="s">
        <v>1161</v>
      </c>
      <c r="E232" s="146" t="s">
        <v>1149</v>
      </c>
      <c r="F232" s="156">
        <v>42670</v>
      </c>
      <c r="G232" s="173">
        <v>231250000</v>
      </c>
      <c r="H232" s="147" t="s">
        <v>67</v>
      </c>
      <c r="I232" s="171"/>
      <c r="J232" s="171"/>
      <c r="K232" s="162">
        <v>42671</v>
      </c>
      <c r="L232" s="162">
        <v>42731</v>
      </c>
      <c r="M232" s="174">
        <v>1</v>
      </c>
      <c r="N232" s="171"/>
    </row>
    <row r="233" spans="1:14" ht="60" x14ac:dyDescent="0.25">
      <c r="A233" s="170" t="s">
        <v>1145</v>
      </c>
      <c r="B233" s="31" t="s">
        <v>165</v>
      </c>
      <c r="C233" s="146" t="s">
        <v>806</v>
      </c>
      <c r="D233" s="148" t="s">
        <v>286</v>
      </c>
      <c r="E233" s="146" t="s">
        <v>1150</v>
      </c>
      <c r="F233" s="155">
        <v>42671</v>
      </c>
      <c r="G233" s="161">
        <v>52506898</v>
      </c>
      <c r="H233" s="147" t="s">
        <v>67</v>
      </c>
      <c r="I233" s="171"/>
      <c r="J233" s="171"/>
      <c r="K233" s="145">
        <v>42671</v>
      </c>
      <c r="L233" s="145">
        <v>42731</v>
      </c>
      <c r="M233" s="174">
        <v>1</v>
      </c>
      <c r="N233" s="171"/>
    </row>
    <row r="234" spans="1:14" ht="132" x14ac:dyDescent="0.25">
      <c r="A234" s="148" t="s">
        <v>1146</v>
      </c>
      <c r="B234" s="41" t="s">
        <v>380</v>
      </c>
      <c r="C234" s="148" t="s">
        <v>1316</v>
      </c>
      <c r="D234" s="148" t="s">
        <v>1166</v>
      </c>
      <c r="E234" s="147" t="s">
        <v>1366</v>
      </c>
      <c r="F234" s="155">
        <v>42671</v>
      </c>
      <c r="G234" s="161">
        <v>24000000</v>
      </c>
      <c r="H234" s="148" t="s">
        <v>1390</v>
      </c>
      <c r="I234" s="171"/>
      <c r="J234" s="171"/>
      <c r="K234" s="145">
        <v>42672</v>
      </c>
      <c r="L234" s="145">
        <v>43830</v>
      </c>
      <c r="M234" s="171" t="s">
        <v>1408</v>
      </c>
      <c r="N234" s="171"/>
    </row>
    <row r="235" spans="1:14" ht="99.75" customHeight="1" x14ac:dyDescent="0.25">
      <c r="A235" s="170" t="s">
        <v>1147</v>
      </c>
      <c r="B235" s="31" t="s">
        <v>791</v>
      </c>
      <c r="C235" s="146" t="s">
        <v>806</v>
      </c>
      <c r="D235" s="148" t="s">
        <v>286</v>
      </c>
      <c r="E235" s="146" t="s">
        <v>1367</v>
      </c>
      <c r="F235" s="155">
        <v>42671</v>
      </c>
      <c r="G235" s="161">
        <v>2270000000</v>
      </c>
      <c r="H235" s="147" t="s">
        <v>67</v>
      </c>
      <c r="I235" s="171"/>
      <c r="J235" s="171"/>
      <c r="K235" s="145">
        <v>42671</v>
      </c>
      <c r="L235" s="145">
        <v>42731</v>
      </c>
      <c r="M235" s="174">
        <v>1</v>
      </c>
      <c r="N235" s="171"/>
    </row>
    <row r="236" spans="1:14" ht="132" x14ac:dyDescent="0.25">
      <c r="A236" s="170" t="s">
        <v>1165</v>
      </c>
      <c r="B236" s="41" t="s">
        <v>380</v>
      </c>
      <c r="C236" s="146" t="s">
        <v>1110</v>
      </c>
      <c r="D236" s="150" t="s">
        <v>1166</v>
      </c>
      <c r="E236" s="175" t="s">
        <v>1158</v>
      </c>
      <c r="F236" s="157">
        <v>42671</v>
      </c>
      <c r="G236" s="176">
        <v>60000000</v>
      </c>
      <c r="H236" s="147" t="s">
        <v>187</v>
      </c>
      <c r="I236" s="171"/>
      <c r="J236" s="171"/>
      <c r="K236" s="79">
        <v>42671</v>
      </c>
      <c r="L236" s="145">
        <v>43035</v>
      </c>
      <c r="M236" s="171" t="s">
        <v>1179</v>
      </c>
      <c r="N236" s="171"/>
    </row>
    <row r="237" spans="1:14" ht="36" x14ac:dyDescent="0.25">
      <c r="A237" s="170" t="s">
        <v>1153</v>
      </c>
      <c r="B237" s="10" t="s">
        <v>1070</v>
      </c>
      <c r="C237" s="146" t="s">
        <v>1155</v>
      </c>
      <c r="D237" s="148" t="s">
        <v>172</v>
      </c>
      <c r="E237" s="146" t="s">
        <v>1368</v>
      </c>
      <c r="F237" s="155">
        <v>42674</v>
      </c>
      <c r="G237" s="161">
        <v>29960456</v>
      </c>
      <c r="H237" s="147" t="s">
        <v>67</v>
      </c>
      <c r="I237" s="171"/>
      <c r="J237" s="171"/>
      <c r="K237" s="79">
        <v>42675</v>
      </c>
      <c r="L237" s="145">
        <v>42735</v>
      </c>
      <c r="M237" s="174">
        <v>1</v>
      </c>
      <c r="N237" s="171"/>
    </row>
    <row r="238" spans="1:14" ht="60" x14ac:dyDescent="0.25">
      <c r="A238" s="170" t="s">
        <v>1154</v>
      </c>
      <c r="B238" s="41" t="s">
        <v>189</v>
      </c>
      <c r="C238" s="146" t="s">
        <v>690</v>
      </c>
      <c r="D238" s="150" t="s">
        <v>744</v>
      </c>
      <c r="E238" s="175" t="s">
        <v>1157</v>
      </c>
      <c r="F238" s="157">
        <v>42674</v>
      </c>
      <c r="G238" s="176">
        <v>34365791</v>
      </c>
      <c r="H238" s="147" t="s">
        <v>67</v>
      </c>
      <c r="I238" s="171"/>
      <c r="J238" s="171"/>
      <c r="K238" s="79">
        <v>42675</v>
      </c>
      <c r="L238" s="145">
        <v>42735</v>
      </c>
      <c r="M238" s="174">
        <v>1</v>
      </c>
      <c r="N238" s="171"/>
    </row>
    <row r="239" spans="1:14" ht="45" x14ac:dyDescent="0.25">
      <c r="A239" s="170" t="s">
        <v>1167</v>
      </c>
      <c r="B239" s="31" t="s">
        <v>791</v>
      </c>
      <c r="C239" s="147" t="s">
        <v>362</v>
      </c>
      <c r="D239" s="150" t="s">
        <v>1344</v>
      </c>
      <c r="E239" s="175" t="s">
        <v>1168</v>
      </c>
      <c r="F239" s="157">
        <v>42674</v>
      </c>
      <c r="G239" s="176">
        <v>87000000</v>
      </c>
      <c r="H239" s="147" t="s">
        <v>67</v>
      </c>
      <c r="I239" s="171"/>
      <c r="J239" s="171"/>
      <c r="K239" s="79">
        <v>42689</v>
      </c>
      <c r="L239" s="145">
        <v>42735</v>
      </c>
      <c r="M239" s="174">
        <v>1</v>
      </c>
      <c r="N239" s="171"/>
    </row>
    <row r="240" spans="1:14" ht="45" x14ac:dyDescent="0.25">
      <c r="A240" s="170" t="s">
        <v>1174</v>
      </c>
      <c r="B240" s="31" t="s">
        <v>165</v>
      </c>
      <c r="C240" s="146" t="s">
        <v>1175</v>
      </c>
      <c r="D240" s="150" t="s">
        <v>1103</v>
      </c>
      <c r="E240" s="175" t="s">
        <v>1176</v>
      </c>
      <c r="F240" s="157">
        <v>42682</v>
      </c>
      <c r="G240" s="176">
        <v>18502000</v>
      </c>
      <c r="H240" s="147" t="s">
        <v>249</v>
      </c>
      <c r="I240" s="171"/>
      <c r="J240" s="171"/>
      <c r="K240" s="163">
        <v>42690</v>
      </c>
      <c r="L240" s="145">
        <v>42718</v>
      </c>
      <c r="M240" s="174">
        <v>1</v>
      </c>
      <c r="N240" s="171"/>
    </row>
    <row r="241" spans="1:14" ht="75" x14ac:dyDescent="0.25">
      <c r="A241" s="170" t="s">
        <v>1357</v>
      </c>
      <c r="B241" s="31" t="s">
        <v>165</v>
      </c>
      <c r="C241" s="146" t="s">
        <v>1317</v>
      </c>
      <c r="D241" s="149" t="s">
        <v>1345</v>
      </c>
      <c r="E241" s="177" t="s">
        <v>1369</v>
      </c>
      <c r="F241" s="159">
        <v>42685</v>
      </c>
      <c r="G241" s="178">
        <v>12871360</v>
      </c>
      <c r="H241" s="147" t="s">
        <v>1391</v>
      </c>
      <c r="I241" s="10" t="s">
        <v>1403</v>
      </c>
      <c r="J241" s="171"/>
      <c r="K241" s="145">
        <v>42685</v>
      </c>
      <c r="L241" s="145">
        <v>42727</v>
      </c>
      <c r="M241" s="174">
        <v>1</v>
      </c>
      <c r="N241" s="171"/>
    </row>
    <row r="242" spans="1:14" ht="60" x14ac:dyDescent="0.25">
      <c r="A242" s="170" t="s">
        <v>1330</v>
      </c>
      <c r="B242" s="41" t="s">
        <v>401</v>
      </c>
      <c r="C242" s="146" t="s">
        <v>1318</v>
      </c>
      <c r="D242" s="148" t="s">
        <v>1346</v>
      </c>
      <c r="E242" s="146" t="s">
        <v>1370</v>
      </c>
      <c r="F242" s="155">
        <v>42685</v>
      </c>
      <c r="G242" s="161">
        <v>53449868</v>
      </c>
      <c r="H242" s="147" t="s">
        <v>1392</v>
      </c>
      <c r="I242" s="171"/>
      <c r="J242" s="171"/>
      <c r="K242" s="145">
        <v>42692</v>
      </c>
      <c r="L242" s="145">
        <v>42724</v>
      </c>
      <c r="M242" s="174">
        <v>1</v>
      </c>
      <c r="N242" s="171"/>
    </row>
    <row r="243" spans="1:14" ht="45" x14ac:dyDescent="0.25">
      <c r="A243" s="170" t="s">
        <v>1358</v>
      </c>
      <c r="B243" s="31" t="s">
        <v>791</v>
      </c>
      <c r="C243" s="146" t="s">
        <v>1319</v>
      </c>
      <c r="D243" s="148" t="s">
        <v>1347</v>
      </c>
      <c r="E243" s="146" t="s">
        <v>1371</v>
      </c>
      <c r="F243" s="155">
        <v>42691</v>
      </c>
      <c r="G243" s="161">
        <v>8628448</v>
      </c>
      <c r="H243" s="147" t="s">
        <v>1393</v>
      </c>
      <c r="I243" s="171"/>
      <c r="J243" s="171"/>
      <c r="K243" s="145">
        <v>42696</v>
      </c>
      <c r="L243" s="145">
        <v>42703</v>
      </c>
      <c r="M243" s="174">
        <v>1</v>
      </c>
      <c r="N243" s="171"/>
    </row>
    <row r="244" spans="1:14" ht="36" x14ac:dyDescent="0.25">
      <c r="A244" s="170" t="s">
        <v>1359</v>
      </c>
      <c r="B244" s="41" t="s">
        <v>189</v>
      </c>
      <c r="C244" s="146" t="s">
        <v>1320</v>
      </c>
      <c r="D244" s="148" t="s">
        <v>1348</v>
      </c>
      <c r="E244" s="146" t="s">
        <v>1372</v>
      </c>
      <c r="F244" s="155">
        <v>42695</v>
      </c>
      <c r="G244" s="161">
        <v>44385000</v>
      </c>
      <c r="H244" s="147" t="s">
        <v>1394</v>
      </c>
      <c r="I244" s="171"/>
      <c r="J244" s="171"/>
      <c r="K244" s="145">
        <v>42696</v>
      </c>
      <c r="L244" s="145">
        <v>42734</v>
      </c>
      <c r="M244" s="174">
        <v>1</v>
      </c>
      <c r="N244" s="171"/>
    </row>
    <row r="245" spans="1:14" ht="41.25" customHeight="1" x14ac:dyDescent="0.25">
      <c r="A245" s="170" t="s">
        <v>1331</v>
      </c>
      <c r="B245" s="41" t="s">
        <v>189</v>
      </c>
      <c r="C245" s="146" t="s">
        <v>1321</v>
      </c>
      <c r="D245" s="148" t="s">
        <v>1079</v>
      </c>
      <c r="E245" s="146" t="s">
        <v>1373</v>
      </c>
      <c r="F245" s="155">
        <v>42695</v>
      </c>
      <c r="G245" s="161">
        <v>24998000</v>
      </c>
      <c r="H245" s="147" t="s">
        <v>1395</v>
      </c>
      <c r="I245" s="171"/>
      <c r="J245" s="171"/>
      <c r="K245" s="145">
        <v>42697</v>
      </c>
      <c r="L245" s="145">
        <v>42718</v>
      </c>
      <c r="M245" s="174">
        <v>1</v>
      </c>
      <c r="N245" s="171"/>
    </row>
    <row r="246" spans="1:14" ht="48" x14ac:dyDescent="0.25">
      <c r="A246" s="170" t="s">
        <v>1332</v>
      </c>
      <c r="B246" s="10" t="s">
        <v>653</v>
      </c>
      <c r="C246" s="146" t="s">
        <v>1322</v>
      </c>
      <c r="D246" s="149" t="s">
        <v>1349</v>
      </c>
      <c r="E246" s="175" t="s">
        <v>1374</v>
      </c>
      <c r="F246" s="157">
        <v>42698</v>
      </c>
      <c r="G246" s="176">
        <v>23000000</v>
      </c>
      <c r="H246" s="147" t="s">
        <v>249</v>
      </c>
      <c r="I246" s="171"/>
      <c r="J246" s="171"/>
      <c r="K246" s="79">
        <v>42699</v>
      </c>
      <c r="L246" s="145">
        <v>42728</v>
      </c>
      <c r="M246" s="174">
        <v>1</v>
      </c>
      <c r="N246" s="171"/>
    </row>
    <row r="247" spans="1:14" ht="60" x14ac:dyDescent="0.25">
      <c r="A247" s="170" t="s">
        <v>1333</v>
      </c>
      <c r="B247" s="41" t="s">
        <v>380</v>
      </c>
      <c r="C247" s="146" t="s">
        <v>1323</v>
      </c>
      <c r="D247" s="147" t="s">
        <v>1350</v>
      </c>
      <c r="E247" s="146" t="s">
        <v>1375</v>
      </c>
      <c r="F247" s="155">
        <v>42703</v>
      </c>
      <c r="G247" s="161">
        <v>0</v>
      </c>
      <c r="H247" s="147" t="s">
        <v>187</v>
      </c>
      <c r="I247" s="171"/>
      <c r="J247" s="171"/>
      <c r="K247" s="145">
        <v>42703</v>
      </c>
      <c r="L247" s="145">
        <v>43067</v>
      </c>
      <c r="M247" s="171" t="s">
        <v>1299</v>
      </c>
      <c r="N247" s="171"/>
    </row>
    <row r="248" spans="1:14" ht="30" x14ac:dyDescent="0.25">
      <c r="A248" s="170" t="s">
        <v>1360</v>
      </c>
      <c r="B248" s="10" t="s">
        <v>1338</v>
      </c>
      <c r="C248" s="147" t="s">
        <v>1324</v>
      </c>
      <c r="D248" s="147" t="s">
        <v>1351</v>
      </c>
      <c r="E248" s="146" t="s">
        <v>1376</v>
      </c>
      <c r="F248" s="155">
        <v>42705</v>
      </c>
      <c r="G248" s="161">
        <v>253790600</v>
      </c>
      <c r="H248" s="147" t="s">
        <v>1396</v>
      </c>
      <c r="I248" s="171"/>
      <c r="J248" s="171"/>
      <c r="K248" s="145">
        <v>42709</v>
      </c>
      <c r="L248" s="145">
        <v>42728</v>
      </c>
      <c r="M248" s="174">
        <v>1</v>
      </c>
      <c r="N248" s="171"/>
    </row>
    <row r="249" spans="1:14" ht="45" x14ac:dyDescent="0.25">
      <c r="A249" s="179" t="s">
        <v>1361</v>
      </c>
      <c r="B249" s="10" t="s">
        <v>1339</v>
      </c>
      <c r="C249" s="149" t="s">
        <v>1325</v>
      </c>
      <c r="D249" s="149" t="s">
        <v>1352</v>
      </c>
      <c r="E249" s="175" t="s">
        <v>1377</v>
      </c>
      <c r="F249" s="157">
        <v>42711</v>
      </c>
      <c r="G249" s="176">
        <v>44347345</v>
      </c>
      <c r="H249" s="149" t="s">
        <v>1397</v>
      </c>
      <c r="I249" s="171"/>
      <c r="J249" s="171"/>
      <c r="K249" s="79">
        <v>42711</v>
      </c>
      <c r="L249" s="145">
        <v>42715</v>
      </c>
      <c r="M249" s="174">
        <v>1</v>
      </c>
      <c r="N249" s="171"/>
    </row>
    <row r="250" spans="1:14" ht="45" x14ac:dyDescent="0.25">
      <c r="A250" s="170" t="s">
        <v>1362</v>
      </c>
      <c r="B250" s="31" t="s">
        <v>165</v>
      </c>
      <c r="C250" s="147" t="s">
        <v>1099</v>
      </c>
      <c r="D250" s="147" t="s">
        <v>1126</v>
      </c>
      <c r="E250" s="146" t="s">
        <v>1378</v>
      </c>
      <c r="F250" s="155">
        <v>42711</v>
      </c>
      <c r="G250" s="161">
        <v>10284481</v>
      </c>
      <c r="H250" s="147" t="s">
        <v>1398</v>
      </c>
      <c r="I250" s="171"/>
      <c r="J250" s="171"/>
      <c r="K250" s="145">
        <v>42716</v>
      </c>
      <c r="L250" s="145">
        <v>42735</v>
      </c>
      <c r="M250" s="174">
        <v>1</v>
      </c>
      <c r="N250" s="171"/>
    </row>
    <row r="251" spans="1:14" ht="75" x14ac:dyDescent="0.25">
      <c r="A251" s="170" t="s">
        <v>1363</v>
      </c>
      <c r="B251" s="41" t="s">
        <v>189</v>
      </c>
      <c r="C251" s="147" t="s">
        <v>1326</v>
      </c>
      <c r="D251" s="151" t="s">
        <v>1353</v>
      </c>
      <c r="E251" s="172" t="s">
        <v>1379</v>
      </c>
      <c r="F251" s="158">
        <v>42716</v>
      </c>
      <c r="G251" s="180">
        <v>51335000</v>
      </c>
      <c r="H251" s="147" t="s">
        <v>1395</v>
      </c>
      <c r="I251" s="10" t="s">
        <v>1404</v>
      </c>
      <c r="J251" s="171"/>
      <c r="K251" s="144">
        <v>42717</v>
      </c>
      <c r="L251" s="144">
        <v>42762</v>
      </c>
      <c r="M251" s="171" t="s">
        <v>1182</v>
      </c>
      <c r="N251" s="171"/>
    </row>
    <row r="252" spans="1:14" ht="45" x14ac:dyDescent="0.25">
      <c r="A252" s="170" t="s">
        <v>1364</v>
      </c>
      <c r="B252" s="10" t="s">
        <v>1339</v>
      </c>
      <c r="C252" s="147" t="s">
        <v>1325</v>
      </c>
      <c r="D252" s="147" t="s">
        <v>1352</v>
      </c>
      <c r="E252" s="146" t="s">
        <v>1380</v>
      </c>
      <c r="F252" s="155">
        <v>42717</v>
      </c>
      <c r="G252" s="161">
        <v>90402860</v>
      </c>
      <c r="H252" s="147" t="s">
        <v>1399</v>
      </c>
      <c r="I252" s="171"/>
      <c r="J252" s="171"/>
      <c r="K252" s="145">
        <v>42718</v>
      </c>
      <c r="L252" s="145">
        <v>42727</v>
      </c>
      <c r="M252" s="174">
        <v>1</v>
      </c>
      <c r="N252" s="171"/>
    </row>
    <row r="253" spans="1:14" ht="60" x14ac:dyDescent="0.25">
      <c r="A253" s="170" t="s">
        <v>1334</v>
      </c>
      <c r="B253" s="41" t="s">
        <v>380</v>
      </c>
      <c r="C253" s="147" t="s">
        <v>1327</v>
      </c>
      <c r="D253" s="147" t="s">
        <v>1354</v>
      </c>
      <c r="E253" s="146" t="s">
        <v>1381</v>
      </c>
      <c r="F253" s="155">
        <v>42718</v>
      </c>
      <c r="G253" s="161">
        <v>50726962</v>
      </c>
      <c r="H253" s="147" t="s">
        <v>1400</v>
      </c>
      <c r="I253" s="171"/>
      <c r="J253" s="171"/>
      <c r="K253" s="145">
        <v>42719</v>
      </c>
      <c r="L253" s="145">
        <v>42719</v>
      </c>
      <c r="M253" s="174">
        <v>1</v>
      </c>
      <c r="N253" s="171"/>
    </row>
    <row r="254" spans="1:14" ht="132" x14ac:dyDescent="0.25">
      <c r="A254" s="170" t="s">
        <v>1335</v>
      </c>
      <c r="B254" s="41" t="s">
        <v>380</v>
      </c>
      <c r="C254" s="147" t="s">
        <v>1328</v>
      </c>
      <c r="D254" s="148" t="s">
        <v>1355</v>
      </c>
      <c r="E254" s="147" t="s">
        <v>1382</v>
      </c>
      <c r="F254" s="155">
        <v>42720</v>
      </c>
      <c r="G254" s="161">
        <v>0</v>
      </c>
      <c r="H254" s="147" t="s">
        <v>1401</v>
      </c>
      <c r="I254" s="171"/>
      <c r="J254" s="171"/>
      <c r="K254" s="145">
        <v>42720</v>
      </c>
      <c r="L254" s="145">
        <v>44545</v>
      </c>
      <c r="M254" s="171" t="s">
        <v>1407</v>
      </c>
      <c r="N254" s="171"/>
    </row>
    <row r="255" spans="1:14" ht="72" x14ac:dyDescent="0.25">
      <c r="A255" s="170" t="s">
        <v>1336</v>
      </c>
      <c r="B255" s="41" t="s">
        <v>380</v>
      </c>
      <c r="C255" s="147" t="s">
        <v>1329</v>
      </c>
      <c r="D255" s="148" t="s">
        <v>1356</v>
      </c>
      <c r="E255" s="146" t="s">
        <v>1383</v>
      </c>
      <c r="F255" s="155">
        <v>42733</v>
      </c>
      <c r="G255" s="161">
        <v>0</v>
      </c>
      <c r="H255" s="147" t="s">
        <v>249</v>
      </c>
      <c r="I255" s="171"/>
      <c r="J255" s="171"/>
      <c r="K255" s="145">
        <v>42733</v>
      </c>
      <c r="L255" s="145">
        <v>42763</v>
      </c>
      <c r="M255" s="174">
        <v>0</v>
      </c>
      <c r="N255" s="171"/>
    </row>
    <row r="256" spans="1:14" x14ac:dyDescent="0.25">
      <c r="C256" s="181"/>
      <c r="D256" s="153"/>
      <c r="E256" s="181"/>
      <c r="F256" s="160"/>
      <c r="L256" s="164"/>
    </row>
    <row r="257" spans="3:5" x14ac:dyDescent="0.25">
      <c r="C257" s="181"/>
      <c r="D257" s="154"/>
      <c r="E257" s="181"/>
    </row>
    <row r="258" spans="3:5" x14ac:dyDescent="0.25">
      <c r="C258" s="181"/>
      <c r="D258" s="154"/>
      <c r="E258" s="181"/>
    </row>
    <row r="259" spans="3:5" x14ac:dyDescent="0.25">
      <c r="C259" s="181"/>
      <c r="D259" s="153"/>
      <c r="E259" s="181"/>
    </row>
    <row r="260" spans="3:5" x14ac:dyDescent="0.25">
      <c r="C260" s="181"/>
      <c r="D260" s="153"/>
      <c r="E260" s="181"/>
    </row>
    <row r="261" spans="3:5" x14ac:dyDescent="0.25">
      <c r="C261" s="181"/>
      <c r="D261" s="181"/>
      <c r="E261" s="181"/>
    </row>
  </sheetData>
  <hyperlinks>
    <hyperlink ref="N56" r:id="rId1" display="javier.lopez@itagui.gov.c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 </vt:lpstr>
      <vt:lpstr>ACTIVIDAD CONTRACTUAL</vt:lpstr>
      <vt:lpstr>ENERO-MARZO</vt:lpstr>
      <vt:lpstr>ABRIL-JUNIO</vt:lpstr>
      <vt:lpstr>JULIO-SEPT</vt:lpstr>
      <vt:lpstr>OCTUBRE-DIC</vt:lpstr>
      <vt:lpstr>'ACTIVIDAD CONTRACTUAL'!_FilterDatabase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Ana Cristina Toro Correa</cp:lastModifiedBy>
  <cp:lastPrinted>2016-02-09T20:35:08Z</cp:lastPrinted>
  <dcterms:created xsi:type="dcterms:W3CDTF">2016-02-08T14:58:09Z</dcterms:created>
  <dcterms:modified xsi:type="dcterms:W3CDTF">2017-02-01T13:27:28Z</dcterms:modified>
</cp:coreProperties>
</file>